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1715"/>
  </bookViews>
  <sheets>
    <sheet name="Recours excep-C2 2016" sheetId="10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'Recours excep-C2 2016'!$A$2:$AK$207</definedName>
    <definedName name="DMS">#REF!</definedName>
    <definedName name="_xlnm.Print_Titles" localSheetId="0">'Recours excep-C2 2016'!$2:$2</definedName>
    <definedName name="res">'[1]Résultat ICR'!#REF!</definedName>
    <definedName name="Res_icr">#REF!</definedName>
    <definedName name="resddd">#REF!</definedName>
    <definedName name="tab_dms">#REF!</definedName>
  </definedNames>
  <calcPr calcId="125725"/>
</workbook>
</file>

<file path=xl/calcChain.xml><?xml version="1.0" encoding="utf-8"?>
<calcChain xmlns="http://schemas.openxmlformats.org/spreadsheetml/2006/main">
  <c r="AG163" i="10"/>
  <c r="AG152"/>
  <c r="AG106"/>
  <c r="AG15"/>
  <c r="AG205"/>
  <c r="AG204"/>
  <c r="AG203"/>
  <c r="AG201"/>
  <c r="AG200"/>
  <c r="AG199"/>
  <c r="AG198"/>
  <c r="AG197"/>
  <c r="AG196"/>
  <c r="AG195"/>
  <c r="AG193"/>
  <c r="AG194"/>
  <c r="AG192"/>
  <c r="AG191"/>
  <c r="AG190"/>
  <c r="AG189"/>
  <c r="AG188"/>
  <c r="AG187"/>
  <c r="AG185"/>
  <c r="AG184"/>
  <c r="AG183"/>
  <c r="AG182"/>
  <c r="AG181"/>
  <c r="AG180"/>
  <c r="AG179"/>
  <c r="AG178"/>
  <c r="AG177"/>
  <c r="AG176"/>
  <c r="AG175"/>
  <c r="AG174"/>
  <c r="AG173"/>
  <c r="AG172"/>
  <c r="AG171"/>
  <c r="AG169"/>
  <c r="AG168"/>
  <c r="AG167"/>
  <c r="AG164"/>
  <c r="AG166"/>
  <c r="AG161"/>
  <c r="AG162"/>
  <c r="AG160"/>
  <c r="AG159"/>
  <c r="AG157"/>
  <c r="AG156"/>
  <c r="AG158"/>
  <c r="AG154"/>
  <c r="AG153"/>
  <c r="AG150"/>
  <c r="AG149"/>
  <c r="AG148"/>
  <c r="AG147"/>
  <c r="AG146"/>
  <c r="AG145"/>
  <c r="AG144"/>
  <c r="AG143"/>
  <c r="AG142"/>
  <c r="AG140"/>
  <c r="AG141"/>
  <c r="AG139"/>
  <c r="AG138"/>
  <c r="AG137"/>
  <c r="AG136"/>
  <c r="AG135"/>
  <c r="AG134"/>
  <c r="AG133"/>
  <c r="AG132"/>
  <c r="AG131"/>
  <c r="AG130"/>
  <c r="AG129"/>
  <c r="AG128"/>
  <c r="AG127"/>
  <c r="AG125"/>
  <c r="AG124"/>
  <c r="AG123"/>
  <c r="AG122"/>
  <c r="AG121"/>
  <c r="AG120"/>
  <c r="AG119"/>
  <c r="AG118"/>
  <c r="AG117"/>
  <c r="AG116"/>
  <c r="AG115"/>
  <c r="AG113"/>
  <c r="AG112"/>
  <c r="AG111"/>
  <c r="AG110"/>
  <c r="AG109"/>
  <c r="AG108"/>
  <c r="AG107"/>
  <c r="AG105"/>
  <c r="AG104"/>
  <c r="AG103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8"/>
  <c r="AG77"/>
  <c r="AG76"/>
  <c r="AG74"/>
  <c r="AG75"/>
  <c r="AG73"/>
  <c r="AG72"/>
  <c r="AG71"/>
  <c r="AG70"/>
  <c r="AG69"/>
  <c r="AG68"/>
  <c r="AG67"/>
  <c r="AG66"/>
  <c r="AG65"/>
  <c r="AG64"/>
  <c r="AG63"/>
  <c r="AG62"/>
  <c r="AG61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6"/>
  <c r="AG35"/>
  <c r="AG34"/>
  <c r="AG33"/>
  <c r="AG32"/>
  <c r="AG31"/>
  <c r="AG30"/>
  <c r="AG29"/>
  <c r="AG28"/>
  <c r="AG25"/>
  <c r="AG24"/>
  <c r="AG23"/>
  <c r="AG22"/>
  <c r="AG21"/>
  <c r="AG20"/>
  <c r="AG19"/>
  <c r="AG18"/>
  <c r="AG17"/>
  <c r="AG16"/>
  <c r="AG14"/>
  <c r="AG13"/>
  <c r="AG12"/>
  <c r="AG11"/>
  <c r="AG10"/>
  <c r="AG9"/>
  <c r="AG8"/>
  <c r="AG6"/>
  <c r="AG5"/>
  <c r="AG4"/>
  <c r="AD7"/>
  <c r="AD13"/>
  <c r="AD16"/>
  <c r="AD20"/>
  <c r="AD26"/>
  <c r="AE26" s="1"/>
  <c r="AD27"/>
  <c r="AE27" s="1"/>
  <c r="AD30"/>
  <c r="AD32"/>
  <c r="AD36"/>
  <c r="AD46"/>
  <c r="AD48"/>
  <c r="AD49"/>
  <c r="AD53"/>
  <c r="AD54"/>
  <c r="AE54" s="1"/>
  <c r="AD62"/>
  <c r="AE62" s="1"/>
  <c r="AD65"/>
  <c r="AD70"/>
  <c r="AD71"/>
  <c r="AD72"/>
  <c r="AE72" s="1"/>
  <c r="AD75"/>
  <c r="AE75" s="1"/>
  <c r="AD78"/>
  <c r="AD83"/>
  <c r="AD84"/>
  <c r="AD85"/>
  <c r="AD87"/>
  <c r="AD88"/>
  <c r="AE88" s="1"/>
  <c r="AD92"/>
  <c r="AD96"/>
  <c r="AD97"/>
  <c r="AD102"/>
  <c r="AE102" s="1"/>
  <c r="AD104"/>
  <c r="AD108"/>
  <c r="AD109"/>
  <c r="AE109" s="1"/>
  <c r="AD110"/>
  <c r="AD122"/>
  <c r="AE122" s="1"/>
  <c r="AD137"/>
  <c r="AD140"/>
  <c r="AD142"/>
  <c r="AD144"/>
  <c r="AD153"/>
  <c r="AD155"/>
  <c r="AE155" s="1"/>
  <c r="AD156"/>
  <c r="AD160"/>
  <c r="AD162"/>
  <c r="AD164"/>
  <c r="AE164" s="1"/>
  <c r="AD167"/>
  <c r="AD170"/>
  <c r="AE170" s="1"/>
  <c r="AD184"/>
  <c r="AD189"/>
  <c r="AD195"/>
  <c r="AC162"/>
  <c r="AC3" s="1"/>
  <c r="AB53"/>
  <c r="AB144"/>
  <c r="AB162"/>
  <c r="AA144"/>
  <c r="AA162"/>
  <c r="Z7"/>
  <c r="AE7" s="1"/>
  <c r="Z9"/>
  <c r="Z14"/>
  <c r="AE14" s="1"/>
  <c r="Z17"/>
  <c r="Z18"/>
  <c r="Z19"/>
  <c r="AE19" s="1"/>
  <c r="Z20"/>
  <c r="Z25"/>
  <c r="Z28"/>
  <c r="Z29"/>
  <c r="AE29" s="1"/>
  <c r="Z35"/>
  <c r="AE35" s="1"/>
  <c r="Z43"/>
  <c r="AE43" s="1"/>
  <c r="Z45"/>
  <c r="AE45" s="1"/>
  <c r="Z46"/>
  <c r="Z53"/>
  <c r="Z58"/>
  <c r="Z65"/>
  <c r="Z66"/>
  <c r="AE66" s="1"/>
  <c r="Z70"/>
  <c r="Z71"/>
  <c r="AE71" s="1"/>
  <c r="Z78"/>
  <c r="Z83"/>
  <c r="AE83" s="1"/>
  <c r="Z84"/>
  <c r="AE84" s="1"/>
  <c r="Z87"/>
  <c r="Z89"/>
  <c r="Z93"/>
  <c r="AE93" s="1"/>
  <c r="Z96"/>
  <c r="Z98"/>
  <c r="Z110"/>
  <c r="Z112"/>
  <c r="AE112" s="1"/>
  <c r="Z120"/>
  <c r="AE120" s="1"/>
  <c r="Z123"/>
  <c r="Z126"/>
  <c r="AE126" s="1"/>
  <c r="Z128"/>
  <c r="Z136"/>
  <c r="AE136" s="1"/>
  <c r="Z137"/>
  <c r="Z140"/>
  <c r="AE140" s="1"/>
  <c r="Z144"/>
  <c r="Z148"/>
  <c r="AE148" s="1"/>
  <c r="Z153"/>
  <c r="AE153" s="1"/>
  <c r="Z159"/>
  <c r="Z162"/>
  <c r="Z168"/>
  <c r="AE168" s="1"/>
  <c r="Z173"/>
  <c r="Z178"/>
  <c r="Z183"/>
  <c r="Z189"/>
  <c r="Z190"/>
  <c r="Z192"/>
  <c r="AE192" s="1"/>
  <c r="Z205"/>
  <c r="Y9"/>
  <c r="Y20"/>
  <c r="Y46"/>
  <c r="Y53"/>
  <c r="Y58"/>
  <c r="Y65"/>
  <c r="Y70"/>
  <c r="Y81"/>
  <c r="Y110"/>
  <c r="Y125"/>
  <c r="Y137"/>
  <c r="Y144"/>
  <c r="Y157"/>
  <c r="AE157" s="1"/>
  <c r="Y162"/>
  <c r="Y167"/>
  <c r="Y173"/>
  <c r="Y183"/>
  <c r="Y189"/>
  <c r="X8"/>
  <c r="AE8" s="1"/>
  <c r="X9"/>
  <c r="X16"/>
  <c r="X20"/>
  <c r="X22"/>
  <c r="X28"/>
  <c r="X32"/>
  <c r="X34"/>
  <c r="X46"/>
  <c r="X53"/>
  <c r="X58"/>
  <c r="X65"/>
  <c r="X67"/>
  <c r="X70"/>
  <c r="X78"/>
  <c r="X81"/>
  <c r="X89"/>
  <c r="X92"/>
  <c r="X98"/>
  <c r="X110"/>
  <c r="X125"/>
  <c r="X131"/>
  <c r="X137"/>
  <c r="X141"/>
  <c r="X144"/>
  <c r="X162"/>
  <c r="X173"/>
  <c r="X183"/>
  <c r="X184"/>
  <c r="X194"/>
  <c r="X203"/>
  <c r="X204"/>
  <c r="AE204" s="1"/>
  <c r="X205"/>
  <c r="W144"/>
  <c r="W162"/>
  <c r="V9"/>
  <c r="V20"/>
  <c r="V28"/>
  <c r="V32"/>
  <c r="V38"/>
  <c r="V46"/>
  <c r="V53"/>
  <c r="V58"/>
  <c r="V61"/>
  <c r="V65"/>
  <c r="V67"/>
  <c r="V70"/>
  <c r="V81"/>
  <c r="V92"/>
  <c r="V98"/>
  <c r="V110"/>
  <c r="V111"/>
  <c r="AE111" s="1"/>
  <c r="V131"/>
  <c r="V137"/>
  <c r="V144"/>
  <c r="V154"/>
  <c r="V162"/>
  <c r="V182"/>
  <c r="AE182" s="1"/>
  <c r="V200"/>
  <c r="V202"/>
  <c r="AE202" s="1"/>
  <c r="V203"/>
  <c r="U20"/>
  <c r="U144"/>
  <c r="U162"/>
  <c r="T162"/>
  <c r="T3" s="1"/>
  <c r="S162"/>
  <c r="S3" s="1"/>
  <c r="R38"/>
  <c r="R46"/>
  <c r="R58"/>
  <c r="R67"/>
  <c r="R86"/>
  <c r="R98"/>
  <c r="R114"/>
  <c r="AE114" s="1"/>
  <c r="R137"/>
  <c r="R154"/>
  <c r="R162"/>
  <c r="R200"/>
  <c r="AE200" s="1"/>
  <c r="Q20"/>
  <c r="Q53"/>
  <c r="Q110"/>
  <c r="Q162"/>
  <c r="P5"/>
  <c r="P17"/>
  <c r="P20"/>
  <c r="P22"/>
  <c r="P23"/>
  <c r="P28"/>
  <c r="P32"/>
  <c r="P34"/>
  <c r="P37"/>
  <c r="AE37" s="1"/>
  <c r="P38"/>
  <c r="P46"/>
  <c r="P48"/>
  <c r="P53"/>
  <c r="P58"/>
  <c r="P61"/>
  <c r="AE61" s="1"/>
  <c r="P65"/>
  <c r="P67"/>
  <c r="P70"/>
  <c r="P78"/>
  <c r="P79"/>
  <c r="AE79" s="1"/>
  <c r="P81"/>
  <c r="P89"/>
  <c r="P92"/>
  <c r="P97"/>
  <c r="P108"/>
  <c r="P110"/>
  <c r="P125"/>
  <c r="P137"/>
  <c r="P139"/>
  <c r="AE139" s="1"/>
  <c r="P142"/>
  <c r="P144"/>
  <c r="P147"/>
  <c r="P156"/>
  <c r="P160"/>
  <c r="P162"/>
  <c r="P165"/>
  <c r="AE165" s="1"/>
  <c r="P167"/>
  <c r="P173"/>
  <c r="P176"/>
  <c r="AE176" s="1"/>
  <c r="P184"/>
  <c r="P189"/>
  <c r="P195"/>
  <c r="P196"/>
  <c r="P205"/>
  <c r="O20"/>
  <c r="O22"/>
  <c r="O28"/>
  <c r="O32"/>
  <c r="O34"/>
  <c r="O46"/>
  <c r="O53"/>
  <c r="O58"/>
  <c r="O65"/>
  <c r="O67"/>
  <c r="O70"/>
  <c r="O78"/>
  <c r="O81"/>
  <c r="O86"/>
  <c r="O89"/>
  <c r="O92"/>
  <c r="O98"/>
  <c r="O110"/>
  <c r="O119"/>
  <c r="AE119" s="1"/>
  <c r="O125"/>
  <c r="O137"/>
  <c r="O144"/>
  <c r="O154"/>
  <c r="O159"/>
  <c r="AE159" s="1"/>
  <c r="O162"/>
  <c r="O167"/>
  <c r="O173"/>
  <c r="O183"/>
  <c r="O184"/>
  <c r="O186"/>
  <c r="AE186" s="1"/>
  <c r="O188"/>
  <c r="O189"/>
  <c r="O190"/>
  <c r="O203"/>
  <c r="AE203" s="1"/>
  <c r="O205"/>
  <c r="N46"/>
  <c r="N162"/>
  <c r="M5"/>
  <c r="M9"/>
  <c r="M13"/>
  <c r="M20"/>
  <c r="M23"/>
  <c r="M28"/>
  <c r="M30"/>
  <c r="M32"/>
  <c r="M36"/>
  <c r="AE36" s="1"/>
  <c r="M38"/>
  <c r="M46"/>
  <c r="M48"/>
  <c r="M49"/>
  <c r="M53"/>
  <c r="M56"/>
  <c r="M58"/>
  <c r="M65"/>
  <c r="M67"/>
  <c r="M70"/>
  <c r="M78"/>
  <c r="M81"/>
  <c r="M82"/>
  <c r="M92"/>
  <c r="M97"/>
  <c r="M98"/>
  <c r="M108"/>
  <c r="M110"/>
  <c r="M123"/>
  <c r="M137"/>
  <c r="M142"/>
  <c r="M144"/>
  <c r="M151"/>
  <c r="AE151" s="1"/>
  <c r="M158"/>
  <c r="AE158" s="1"/>
  <c r="M160"/>
  <c r="M162"/>
  <c r="M167"/>
  <c r="M183"/>
  <c r="M184"/>
  <c r="M189"/>
  <c r="M190"/>
  <c r="M195"/>
  <c r="L20"/>
  <c r="L53"/>
  <c r="L58"/>
  <c r="L70"/>
  <c r="L81"/>
  <c r="L98"/>
  <c r="L110"/>
  <c r="L115"/>
  <c r="AE115" s="1"/>
  <c r="L137"/>
  <c r="L144"/>
  <c r="L162"/>
  <c r="L173"/>
  <c r="L194"/>
  <c r="AE194" s="1"/>
  <c r="L196"/>
  <c r="L205"/>
  <c r="K20"/>
  <c r="K46"/>
  <c r="K53"/>
  <c r="K67"/>
  <c r="K81"/>
  <c r="K110"/>
  <c r="K144"/>
  <c r="K162"/>
  <c r="K188"/>
  <c r="K190"/>
  <c r="J20"/>
  <c r="J46"/>
  <c r="J53"/>
  <c r="J67"/>
  <c r="J81"/>
  <c r="J110"/>
  <c r="J144"/>
  <c r="J162"/>
  <c r="J188"/>
  <c r="J190"/>
  <c r="I20"/>
  <c r="I46"/>
  <c r="I53"/>
  <c r="I67"/>
  <c r="I81"/>
  <c r="I98"/>
  <c r="I110"/>
  <c r="I137"/>
  <c r="I144"/>
  <c r="I162"/>
  <c r="I188"/>
  <c r="I190"/>
  <c r="H13"/>
  <c r="H23"/>
  <c r="H30"/>
  <c r="H32"/>
  <c r="H46"/>
  <c r="H49"/>
  <c r="H52"/>
  <c r="AE52" s="1"/>
  <c r="H56"/>
  <c r="H64"/>
  <c r="H67"/>
  <c r="H68"/>
  <c r="AE68" s="1"/>
  <c r="H76"/>
  <c r="AE76" s="1"/>
  <c r="H82"/>
  <c r="H86"/>
  <c r="H94"/>
  <c r="AE94" s="1"/>
  <c r="H97"/>
  <c r="H105"/>
  <c r="AE105" s="1"/>
  <c r="H108"/>
  <c r="H123"/>
  <c r="H134"/>
  <c r="AE134" s="1"/>
  <c r="H142"/>
  <c r="H160"/>
  <c r="H162"/>
  <c r="H173"/>
  <c r="H183"/>
  <c r="H195"/>
  <c r="G49"/>
  <c r="G195"/>
  <c r="F190"/>
  <c r="E9"/>
  <c r="E13"/>
  <c r="E20"/>
  <c r="E23"/>
  <c r="E28"/>
  <c r="E32"/>
  <c r="E46"/>
  <c r="E56"/>
  <c r="E70"/>
  <c r="E78"/>
  <c r="E82"/>
  <c r="E90"/>
  <c r="AE90" s="1"/>
  <c r="E92"/>
  <c r="E97"/>
  <c r="E125"/>
  <c r="E137"/>
  <c r="E142"/>
  <c r="E144"/>
  <c r="E162"/>
  <c r="E167"/>
  <c r="E183"/>
  <c r="E184"/>
  <c r="E195"/>
  <c r="D5"/>
  <c r="D6"/>
  <c r="AE6" s="1"/>
  <c r="D9"/>
  <c r="D13"/>
  <c r="D16"/>
  <c r="AE16" s="1"/>
  <c r="D18"/>
  <c r="D20"/>
  <c r="D22"/>
  <c r="D25"/>
  <c r="D28"/>
  <c r="D32"/>
  <c r="D34"/>
  <c r="D38"/>
  <c r="D46"/>
  <c r="D47"/>
  <c r="AE47" s="1"/>
  <c r="D49"/>
  <c r="D53"/>
  <c r="D55"/>
  <c r="AE55" s="1"/>
  <c r="D58"/>
  <c r="D60"/>
  <c r="AE60" s="1"/>
  <c r="D64"/>
  <c r="D65"/>
  <c r="D67"/>
  <c r="D70"/>
  <c r="D74"/>
  <c r="AE74" s="1"/>
  <c r="D78"/>
  <c r="D80"/>
  <c r="AE80" s="1"/>
  <c r="D81"/>
  <c r="D85"/>
  <c r="D86"/>
  <c r="D89"/>
  <c r="D92"/>
  <c r="D98"/>
  <c r="D101"/>
  <c r="AE101" s="1"/>
  <c r="D103"/>
  <c r="AE103" s="1"/>
  <c r="D104"/>
  <c r="D107"/>
  <c r="AE107" s="1"/>
  <c r="D110"/>
  <c r="D125"/>
  <c r="D127"/>
  <c r="AE127" s="1"/>
  <c r="D128"/>
  <c r="D129"/>
  <c r="AE129" s="1"/>
  <c r="D131"/>
  <c r="D137"/>
  <c r="D141"/>
  <c r="D142"/>
  <c r="D143"/>
  <c r="AE143" s="1"/>
  <c r="D144"/>
  <c r="D147"/>
  <c r="AE147" s="1"/>
  <c r="D154"/>
  <c r="D156"/>
  <c r="D162"/>
  <c r="D167"/>
  <c r="D169"/>
  <c r="AE169" s="1"/>
  <c r="D173"/>
  <c r="D177"/>
  <c r="AE177" s="1"/>
  <c r="D178"/>
  <c r="AE178" s="1"/>
  <c r="D179"/>
  <c r="AE179" s="1"/>
  <c r="D183"/>
  <c r="D184"/>
  <c r="D187"/>
  <c r="AE187" s="1"/>
  <c r="D189"/>
  <c r="D195"/>
  <c r="D199"/>
  <c r="AE199" s="1"/>
  <c r="D205"/>
  <c r="C195"/>
  <c r="C184"/>
  <c r="C162"/>
  <c r="C144"/>
  <c r="C137"/>
  <c r="C92"/>
  <c r="C89"/>
  <c r="C78"/>
  <c r="C70"/>
  <c r="C65"/>
  <c r="C56"/>
  <c r="C49"/>
  <c r="C46"/>
  <c r="C13"/>
  <c r="W3" l="1"/>
  <c r="AE64"/>
  <c r="O3"/>
  <c r="AA3"/>
  <c r="AE205"/>
  <c r="AE183"/>
  <c r="AE173"/>
  <c r="AE167"/>
  <c r="AE156"/>
  <c r="AE141"/>
  <c r="AE131"/>
  <c r="AE128"/>
  <c r="AE125"/>
  <c r="AE98"/>
  <c r="AE85"/>
  <c r="AE67"/>
  <c r="AE58"/>
  <c r="AE38"/>
  <c r="AE25"/>
  <c r="AE20"/>
  <c r="AE9"/>
  <c r="AE5"/>
  <c r="Q3"/>
  <c r="U3"/>
  <c r="Y3"/>
  <c r="AE82"/>
  <c r="AE123"/>
  <c r="AE196"/>
  <c r="N3"/>
  <c r="AE17"/>
  <c r="AE96"/>
  <c r="AE23"/>
  <c r="K3"/>
  <c r="E3"/>
  <c r="AE53"/>
  <c r="AE97"/>
  <c r="AE190"/>
  <c r="G3"/>
  <c r="AE160"/>
  <c r="AE108"/>
  <c r="AE32"/>
  <c r="M3"/>
  <c r="L3"/>
  <c r="R3"/>
  <c r="V3"/>
  <c r="AB3"/>
  <c r="AD3"/>
  <c r="AE46"/>
  <c r="AE56"/>
  <c r="AE70"/>
  <c r="AE137"/>
  <c r="AE162"/>
  <c r="AE189"/>
  <c r="AE154"/>
  <c r="AE142"/>
  <c r="AE110"/>
  <c r="AE104"/>
  <c r="AE86"/>
  <c r="AE81"/>
  <c r="AE34"/>
  <c r="AE28"/>
  <c r="AE22"/>
  <c r="AE18"/>
  <c r="Z3"/>
  <c r="X3"/>
  <c r="P3"/>
  <c r="AE30"/>
  <c r="AE48"/>
  <c r="AE87"/>
  <c r="J3"/>
  <c r="H3"/>
  <c r="AE89"/>
  <c r="AE188"/>
  <c r="AE49"/>
  <c r="AE65"/>
  <c r="AE78"/>
  <c r="AE92"/>
  <c r="C3"/>
  <c r="AE144"/>
  <c r="AE184"/>
  <c r="AE195"/>
  <c r="F3"/>
  <c r="I3"/>
  <c r="AE13"/>
  <c r="D3"/>
  <c r="AE3" l="1"/>
  <c r="AF3" s="1"/>
  <c r="AF69" l="1"/>
  <c r="AF189"/>
  <c r="AF140"/>
  <c r="AF18"/>
  <c r="AF130"/>
  <c r="AF79"/>
  <c r="AF131"/>
  <c r="AF52"/>
  <c r="AF92"/>
  <c r="AF14"/>
  <c r="AF20"/>
  <c r="AF153"/>
  <c r="AF198"/>
  <c r="AF171"/>
  <c r="AF195"/>
  <c r="AF84"/>
  <c r="AF158"/>
  <c r="AF53"/>
  <c r="AF156"/>
  <c r="AF87"/>
  <c r="AF123"/>
  <c r="AF127"/>
  <c r="AF200"/>
  <c r="AF183"/>
  <c r="AF96"/>
  <c r="AF115"/>
  <c r="AF47"/>
  <c r="AF147"/>
  <c r="AF30"/>
  <c r="AF101"/>
  <c r="AF192"/>
  <c r="AF178"/>
  <c r="AF138"/>
  <c r="AF73"/>
  <c r="AF39"/>
  <c r="AF33"/>
  <c r="AF10"/>
  <c r="AF12"/>
  <c r="AF31"/>
  <c r="AF63"/>
  <c r="AF77"/>
  <c r="AF99"/>
  <c r="AF113"/>
  <c r="AF118"/>
  <c r="AF121"/>
  <c r="AF135"/>
  <c r="AF145"/>
  <c r="AF149"/>
  <c r="AF40"/>
  <c r="AF44"/>
  <c r="AF51"/>
  <c r="AF57"/>
  <c r="AF91"/>
  <c r="AF100"/>
  <c r="AF146"/>
  <c r="AF150"/>
  <c r="AF172"/>
  <c r="AF197"/>
  <c r="AF181"/>
  <c r="AF201"/>
  <c r="AF187"/>
  <c r="AF194"/>
  <c r="AF204"/>
  <c r="AF177"/>
  <c r="AF186"/>
  <c r="AF78"/>
  <c r="AF70"/>
  <c r="AF154"/>
  <c r="AF110"/>
  <c r="AF81"/>
  <c r="AF28"/>
  <c r="AF68"/>
  <c r="AF48"/>
  <c r="AF37"/>
  <c r="AF93"/>
  <c r="AF66"/>
  <c r="AF102"/>
  <c r="AF27"/>
  <c r="AF13"/>
  <c r="AF72"/>
  <c r="AF164"/>
  <c r="AF35"/>
  <c r="AF120"/>
  <c r="AF148"/>
  <c r="AF114"/>
  <c r="AF159"/>
  <c r="AF108"/>
  <c r="AF90"/>
  <c r="AF16"/>
  <c r="AF38"/>
  <c r="AF64"/>
  <c r="AF85"/>
  <c r="AF125"/>
  <c r="AF143"/>
  <c r="AF173"/>
  <c r="AF54"/>
  <c r="AF19"/>
  <c r="AF71"/>
  <c r="AF112"/>
  <c r="AF61"/>
  <c r="AF151"/>
  <c r="AF94"/>
  <c r="AF82"/>
  <c r="AF22"/>
  <c r="AF60"/>
  <c r="AF104"/>
  <c r="AF142"/>
  <c r="AF162"/>
  <c r="AF56"/>
  <c r="AF49"/>
  <c r="AF203"/>
  <c r="AF179"/>
  <c r="AF182"/>
  <c r="AF188"/>
  <c r="AF205"/>
  <c r="AF109"/>
  <c r="AF170"/>
  <c r="AF45"/>
  <c r="AF126"/>
  <c r="AF168"/>
  <c r="AF17"/>
  <c r="AF36"/>
  <c r="AF76"/>
  <c r="AF23"/>
  <c r="AF9"/>
  <c r="AF32"/>
  <c r="AF58"/>
  <c r="AF80"/>
  <c r="AF107"/>
  <c r="AF141"/>
  <c r="AF167"/>
  <c r="AF75"/>
  <c r="AF83"/>
  <c r="AF139"/>
  <c r="AF105"/>
  <c r="AF55"/>
  <c r="AF129"/>
  <c r="AF46"/>
  <c r="AF196"/>
  <c r="AF202"/>
  <c r="AF184"/>
  <c r="AF180"/>
  <c r="AF193"/>
  <c r="AF191"/>
  <c r="AF185"/>
  <c r="AF175"/>
  <c r="AF174"/>
  <c r="AF166"/>
  <c r="AF161"/>
  <c r="AF124"/>
  <c r="AF117"/>
  <c r="AF116"/>
  <c r="AF59"/>
  <c r="AF50"/>
  <c r="AF41"/>
  <c r="AF24"/>
  <c r="AF133"/>
  <c r="AF21"/>
  <c r="AF11"/>
  <c r="AF4"/>
  <c r="AF6" l="1"/>
  <c r="AF62"/>
  <c r="AF160"/>
  <c r="AF169"/>
  <c r="AF144"/>
  <c r="AF29"/>
  <c r="AF98"/>
  <c r="AF97"/>
  <c r="AF8"/>
  <c r="AF155"/>
  <c r="AF199"/>
  <c r="AF89"/>
  <c r="AF34"/>
  <c r="AF119"/>
  <c r="AF88"/>
  <c r="AF103"/>
  <c r="AF5"/>
  <c r="AF157"/>
  <c r="AF122"/>
  <c r="AF42"/>
  <c r="AF132"/>
  <c r="AF137"/>
  <c r="AF128"/>
  <c r="AF165"/>
  <c r="AF176"/>
  <c r="AF86"/>
  <c r="AF43"/>
  <c r="AF25"/>
  <c r="AF7"/>
  <c r="AF95"/>
  <c r="AF67"/>
  <c r="AF190"/>
  <c r="AF65"/>
  <c r="AF26"/>
  <c r="AF134"/>
  <c r="AF74"/>
  <c r="AF136"/>
  <c r="AF111"/>
  <c r="AF206" l="1"/>
  <c r="AH7" l="1"/>
  <c r="AI7" s="1"/>
  <c r="AJ7" s="1"/>
  <c r="AK7" s="1"/>
  <c r="AH27"/>
  <c r="AI27" s="1"/>
  <c r="AJ27" s="1"/>
  <c r="AK27" s="1"/>
  <c r="AH37"/>
  <c r="AI37" s="1"/>
  <c r="AJ37" s="1"/>
  <c r="AK37" s="1"/>
  <c r="AH79"/>
  <c r="AI79" s="1"/>
  <c r="AJ79" s="1"/>
  <c r="AK79" s="1"/>
  <c r="AH151"/>
  <c r="AI151" s="1"/>
  <c r="AJ151" s="1"/>
  <c r="AK151" s="1"/>
  <c r="AH155"/>
  <c r="AI155" s="1"/>
  <c r="AJ155" s="1"/>
  <c r="AK155" s="1"/>
  <c r="AH165"/>
  <c r="AI165" s="1"/>
  <c r="AJ165" s="1"/>
  <c r="AK165" s="1"/>
  <c r="AH26"/>
  <c r="AI26" s="1"/>
  <c r="AJ26" s="1"/>
  <c r="AK26" s="1"/>
  <c r="AH60"/>
  <c r="AI60" s="1"/>
  <c r="AJ60" s="1"/>
  <c r="AK60" s="1"/>
  <c r="AH102"/>
  <c r="AI102" s="1"/>
  <c r="AJ102" s="1"/>
  <c r="AK102" s="1"/>
  <c r="AH114"/>
  <c r="AI114" s="1"/>
  <c r="AJ114" s="1"/>
  <c r="AK114" s="1"/>
  <c r="AH126"/>
  <c r="AI126" s="1"/>
  <c r="AJ126" s="1"/>
  <c r="AK126" s="1"/>
  <c r="AH170"/>
  <c r="AI170" s="1"/>
  <c r="AJ170" s="1"/>
  <c r="AK170" s="1"/>
  <c r="AH186"/>
  <c r="AI186" s="1"/>
  <c r="AJ186" s="1"/>
  <c r="AK186" s="1"/>
  <c r="AH202"/>
  <c r="AI202" s="1"/>
  <c r="AJ202" s="1"/>
  <c r="AK202" s="1"/>
  <c r="AH4"/>
  <c r="AH9"/>
  <c r="AI9" s="1"/>
  <c r="AJ9" s="1"/>
  <c r="AK9" s="1"/>
  <c r="AH13"/>
  <c r="AI13" s="1"/>
  <c r="AJ13" s="1"/>
  <c r="AK13" s="1"/>
  <c r="AH18"/>
  <c r="AI18" s="1"/>
  <c r="AJ18" s="1"/>
  <c r="AK18" s="1"/>
  <c r="AH22"/>
  <c r="AI22" s="1"/>
  <c r="AJ22" s="1"/>
  <c r="AK22" s="1"/>
  <c r="AH28"/>
  <c r="AI28" s="1"/>
  <c r="AJ28" s="1"/>
  <c r="AK28" s="1"/>
  <c r="AH32"/>
  <c r="AI32" s="1"/>
  <c r="AJ32" s="1"/>
  <c r="AK32" s="1"/>
  <c r="AH36"/>
  <c r="AI36" s="1"/>
  <c r="AJ36" s="1"/>
  <c r="AK36" s="1"/>
  <c r="AH41"/>
  <c r="AI41" s="1"/>
  <c r="AJ41" s="1"/>
  <c r="AK41" s="1"/>
  <c r="AH45"/>
  <c r="AI45" s="1"/>
  <c r="AJ45" s="1"/>
  <c r="AK45" s="1"/>
  <c r="AH49"/>
  <c r="AI49" s="1"/>
  <c r="AJ49" s="1"/>
  <c r="AK49" s="1"/>
  <c r="AH53"/>
  <c r="AI53" s="1"/>
  <c r="AJ53" s="1"/>
  <c r="AK53" s="1"/>
  <c r="AH57"/>
  <c r="AI57" s="1"/>
  <c r="AJ57" s="1"/>
  <c r="AK57" s="1"/>
  <c r="AH62"/>
  <c r="AI62" s="1"/>
  <c r="AJ62" s="1"/>
  <c r="AK62" s="1"/>
  <c r="AH66"/>
  <c r="AI66" s="1"/>
  <c r="AJ66" s="1"/>
  <c r="AK66" s="1"/>
  <c r="AH70"/>
  <c r="AI70" s="1"/>
  <c r="AJ70" s="1"/>
  <c r="AK70" s="1"/>
  <c r="AH75"/>
  <c r="AI75" s="1"/>
  <c r="AJ75" s="1"/>
  <c r="AK75" s="1"/>
  <c r="AH78"/>
  <c r="AI78" s="1"/>
  <c r="AJ78" s="1"/>
  <c r="AK78" s="1"/>
  <c r="AH83"/>
  <c r="AI83" s="1"/>
  <c r="AJ83" s="1"/>
  <c r="AK83" s="1"/>
  <c r="AH87"/>
  <c r="AI87" s="1"/>
  <c r="AJ87" s="1"/>
  <c r="AK87" s="1"/>
  <c r="AH91"/>
  <c r="AI91" s="1"/>
  <c r="AJ91" s="1"/>
  <c r="AK91" s="1"/>
  <c r="AH95"/>
  <c r="AI95" s="1"/>
  <c r="AJ95" s="1"/>
  <c r="AK95" s="1"/>
  <c r="AH99"/>
  <c r="AI99" s="1"/>
  <c r="AJ99" s="1"/>
  <c r="AK99" s="1"/>
  <c r="AH104"/>
  <c r="AI104" s="1"/>
  <c r="AJ104" s="1"/>
  <c r="AK104" s="1"/>
  <c r="AH109"/>
  <c r="AI109" s="1"/>
  <c r="AJ109" s="1"/>
  <c r="AK109" s="1"/>
  <c r="AH113"/>
  <c r="AI113" s="1"/>
  <c r="AJ113" s="1"/>
  <c r="AK113" s="1"/>
  <c r="AH118"/>
  <c r="AI118" s="1"/>
  <c r="AJ118" s="1"/>
  <c r="AK118" s="1"/>
  <c r="AH122"/>
  <c r="AI122" s="1"/>
  <c r="AJ122" s="1"/>
  <c r="AK122" s="1"/>
  <c r="AH127"/>
  <c r="AI127" s="1"/>
  <c r="AJ127" s="1"/>
  <c r="AK127" s="1"/>
  <c r="AH131"/>
  <c r="AI131" s="1"/>
  <c r="AJ131" s="1"/>
  <c r="AK131" s="1"/>
  <c r="AH135"/>
  <c r="AI135" s="1"/>
  <c r="AJ135" s="1"/>
  <c r="AK135" s="1"/>
  <c r="AH139"/>
  <c r="AI139" s="1"/>
  <c r="AJ139" s="1"/>
  <c r="AK139" s="1"/>
  <c r="AH143"/>
  <c r="AI143" s="1"/>
  <c r="AJ143" s="1"/>
  <c r="AK143" s="1"/>
  <c r="AH147"/>
  <c r="AI147" s="1"/>
  <c r="AJ147" s="1"/>
  <c r="AK147" s="1"/>
  <c r="AH153"/>
  <c r="AI153" s="1"/>
  <c r="AJ153" s="1"/>
  <c r="AK153" s="1"/>
  <c r="AH157"/>
  <c r="AI157" s="1"/>
  <c r="AJ157" s="1"/>
  <c r="AK157" s="1"/>
  <c r="AH161"/>
  <c r="AI161" s="1"/>
  <c r="AJ161" s="1"/>
  <c r="AK161" s="1"/>
  <c r="AH168"/>
  <c r="AI168" s="1"/>
  <c r="AJ168" s="1"/>
  <c r="AK168" s="1"/>
  <c r="AH173"/>
  <c r="AI173" s="1"/>
  <c r="AJ173" s="1"/>
  <c r="AK173" s="1"/>
  <c r="AH177"/>
  <c r="AI177" s="1"/>
  <c r="AJ177" s="1"/>
  <c r="AK177" s="1"/>
  <c r="AH181"/>
  <c r="AI181" s="1"/>
  <c r="AJ181" s="1"/>
  <c r="AK181" s="1"/>
  <c r="AH185"/>
  <c r="AI185" s="1"/>
  <c r="AJ185" s="1"/>
  <c r="AK185" s="1"/>
  <c r="AH190"/>
  <c r="AI190" s="1"/>
  <c r="AJ190" s="1"/>
  <c r="AK190" s="1"/>
  <c r="AH193"/>
  <c r="AI193" s="1"/>
  <c r="AJ193" s="1"/>
  <c r="AK193" s="1"/>
  <c r="AH198"/>
  <c r="AI198" s="1"/>
  <c r="AJ198" s="1"/>
  <c r="AK198" s="1"/>
  <c r="AH203"/>
  <c r="AI203" s="1"/>
  <c r="AJ203" s="1"/>
  <c r="AK203" s="1"/>
  <c r="AH106"/>
  <c r="AI106" s="1"/>
  <c r="AJ106" s="1"/>
  <c r="AK106" s="1"/>
  <c r="AH5"/>
  <c r="AI5" s="1"/>
  <c r="AJ5" s="1"/>
  <c r="AK5" s="1"/>
  <c r="AH10"/>
  <c r="AI10" s="1"/>
  <c r="AJ10" s="1"/>
  <c r="AK10" s="1"/>
  <c r="AH14"/>
  <c r="AI14" s="1"/>
  <c r="AJ14" s="1"/>
  <c r="AK14" s="1"/>
  <c r="AH19"/>
  <c r="AI19" s="1"/>
  <c r="AJ19" s="1"/>
  <c r="AK19" s="1"/>
  <c r="AH23"/>
  <c r="AI23" s="1"/>
  <c r="AJ23" s="1"/>
  <c r="AK23" s="1"/>
  <c r="AH29"/>
  <c r="AI29" s="1"/>
  <c r="AJ29" s="1"/>
  <c r="AK29" s="1"/>
  <c r="AH33"/>
  <c r="AI33" s="1"/>
  <c r="AJ33" s="1"/>
  <c r="AK33" s="1"/>
  <c r="AH38"/>
  <c r="AI38" s="1"/>
  <c r="AJ38" s="1"/>
  <c r="AK38" s="1"/>
  <c r="AH42"/>
  <c r="AI42" s="1"/>
  <c r="AJ42" s="1"/>
  <c r="AK42" s="1"/>
  <c r="AH46"/>
  <c r="AI46" s="1"/>
  <c r="AJ46" s="1"/>
  <c r="AK46" s="1"/>
  <c r="AH50"/>
  <c r="AI50" s="1"/>
  <c r="AJ50" s="1"/>
  <c r="AK50" s="1"/>
  <c r="AH54"/>
  <c r="AI54" s="1"/>
  <c r="AJ54" s="1"/>
  <c r="AK54" s="1"/>
  <c r="AH58"/>
  <c r="AI58" s="1"/>
  <c r="AJ58" s="1"/>
  <c r="AK58" s="1"/>
  <c r="AH63"/>
  <c r="AI63" s="1"/>
  <c r="AJ63" s="1"/>
  <c r="AK63" s="1"/>
  <c r="AH67"/>
  <c r="AI67" s="1"/>
  <c r="AJ67" s="1"/>
  <c r="AK67" s="1"/>
  <c r="AH71"/>
  <c r="AI71" s="1"/>
  <c r="AJ71" s="1"/>
  <c r="AK71" s="1"/>
  <c r="AH74"/>
  <c r="AI74" s="1"/>
  <c r="AJ74" s="1"/>
  <c r="AK74" s="1"/>
  <c r="AH80"/>
  <c r="AI80" s="1"/>
  <c r="AJ80" s="1"/>
  <c r="AK80" s="1"/>
  <c r="AH84"/>
  <c r="AI84" s="1"/>
  <c r="AJ84" s="1"/>
  <c r="AK84" s="1"/>
  <c r="AH88"/>
  <c r="AI88" s="1"/>
  <c r="AJ88" s="1"/>
  <c r="AK88" s="1"/>
  <c r="AH92"/>
  <c r="AI92" s="1"/>
  <c r="AJ92" s="1"/>
  <c r="AK92" s="1"/>
  <c r="AH96"/>
  <c r="AI96" s="1"/>
  <c r="AJ96" s="1"/>
  <c r="AK96" s="1"/>
  <c r="AH100"/>
  <c r="AI100" s="1"/>
  <c r="AJ100" s="1"/>
  <c r="AK100" s="1"/>
  <c r="AH105"/>
  <c r="AI105" s="1"/>
  <c r="AJ105" s="1"/>
  <c r="AK105" s="1"/>
  <c r="AH110"/>
  <c r="AI110" s="1"/>
  <c r="AJ110" s="1"/>
  <c r="AK110" s="1"/>
  <c r="AH115"/>
  <c r="AI115" s="1"/>
  <c r="AJ115" s="1"/>
  <c r="AK115" s="1"/>
  <c r="AH119"/>
  <c r="AI119" s="1"/>
  <c r="AJ119" s="1"/>
  <c r="AK119" s="1"/>
  <c r="AH123"/>
  <c r="AI123" s="1"/>
  <c r="AJ123" s="1"/>
  <c r="AK123" s="1"/>
  <c r="AH128"/>
  <c r="AI128" s="1"/>
  <c r="AJ128" s="1"/>
  <c r="AK128" s="1"/>
  <c r="AH132"/>
  <c r="AI132" s="1"/>
  <c r="AJ132" s="1"/>
  <c r="AK132" s="1"/>
  <c r="AH136"/>
  <c r="AI136" s="1"/>
  <c r="AJ136" s="1"/>
  <c r="AK136" s="1"/>
  <c r="AH141"/>
  <c r="AI141" s="1"/>
  <c r="AJ141" s="1"/>
  <c r="AK141" s="1"/>
  <c r="AH144"/>
  <c r="AI144" s="1"/>
  <c r="AJ144" s="1"/>
  <c r="AK144" s="1"/>
  <c r="AH148"/>
  <c r="AI148" s="1"/>
  <c r="AJ148" s="1"/>
  <c r="AK148" s="1"/>
  <c r="AH154"/>
  <c r="AI154" s="1"/>
  <c r="AJ154" s="1"/>
  <c r="AK154" s="1"/>
  <c r="AH159"/>
  <c r="AI159" s="1"/>
  <c r="AJ159" s="1"/>
  <c r="AK159" s="1"/>
  <c r="AH166"/>
  <c r="AI166" s="1"/>
  <c r="AJ166" s="1"/>
  <c r="AK166" s="1"/>
  <c r="AH169"/>
  <c r="AI169" s="1"/>
  <c r="AJ169" s="1"/>
  <c r="AK169" s="1"/>
  <c r="AH174"/>
  <c r="AI174" s="1"/>
  <c r="AJ174" s="1"/>
  <c r="AK174" s="1"/>
  <c r="AH178"/>
  <c r="AI178" s="1"/>
  <c r="AJ178" s="1"/>
  <c r="AK178" s="1"/>
  <c r="AH182"/>
  <c r="AI182" s="1"/>
  <c r="AJ182" s="1"/>
  <c r="AK182" s="1"/>
  <c r="AH187"/>
  <c r="AI187" s="1"/>
  <c r="AJ187" s="1"/>
  <c r="AK187" s="1"/>
  <c r="AH191"/>
  <c r="AI191" s="1"/>
  <c r="AJ191" s="1"/>
  <c r="AK191" s="1"/>
  <c r="AH195"/>
  <c r="AI195" s="1"/>
  <c r="AJ195" s="1"/>
  <c r="AK195" s="1"/>
  <c r="AH199"/>
  <c r="AI199" s="1"/>
  <c r="AJ199" s="1"/>
  <c r="AK199" s="1"/>
  <c r="AH204"/>
  <c r="AI204" s="1"/>
  <c r="AJ204" s="1"/>
  <c r="AK204" s="1"/>
  <c r="AH152"/>
  <c r="AI152" s="1"/>
  <c r="AJ152" s="1"/>
  <c r="AK152" s="1"/>
  <c r="AH6"/>
  <c r="AI6" s="1"/>
  <c r="AJ6" s="1"/>
  <c r="AK6" s="1"/>
  <c r="AH11"/>
  <c r="AI11" s="1"/>
  <c r="AJ11" s="1"/>
  <c r="AK11" s="1"/>
  <c r="AH16"/>
  <c r="AI16" s="1"/>
  <c r="AJ16" s="1"/>
  <c r="AK16" s="1"/>
  <c r="AH20"/>
  <c r="AI20" s="1"/>
  <c r="AJ20" s="1"/>
  <c r="AK20" s="1"/>
  <c r="AH24"/>
  <c r="AI24" s="1"/>
  <c r="AJ24" s="1"/>
  <c r="AK24" s="1"/>
  <c r="AH30"/>
  <c r="AI30" s="1"/>
  <c r="AJ30" s="1"/>
  <c r="AK30" s="1"/>
  <c r="AH34"/>
  <c r="AI34" s="1"/>
  <c r="AJ34" s="1"/>
  <c r="AK34" s="1"/>
  <c r="AH39"/>
  <c r="AI39" s="1"/>
  <c r="AJ39" s="1"/>
  <c r="AK39" s="1"/>
  <c r="AH43"/>
  <c r="AI43" s="1"/>
  <c r="AJ43" s="1"/>
  <c r="AK43" s="1"/>
  <c r="AH47"/>
  <c r="AI47" s="1"/>
  <c r="AJ47" s="1"/>
  <c r="AK47" s="1"/>
  <c r="AH51"/>
  <c r="AI51" s="1"/>
  <c r="AJ51" s="1"/>
  <c r="AK51" s="1"/>
  <c r="AH55"/>
  <c r="AI55" s="1"/>
  <c r="AJ55" s="1"/>
  <c r="AK55" s="1"/>
  <c r="AH59"/>
  <c r="AI59" s="1"/>
  <c r="AJ59" s="1"/>
  <c r="AK59" s="1"/>
  <c r="AH64"/>
  <c r="AI64" s="1"/>
  <c r="AJ64" s="1"/>
  <c r="AK64" s="1"/>
  <c r="AH68"/>
  <c r="AI68" s="1"/>
  <c r="AJ68" s="1"/>
  <c r="AK68" s="1"/>
  <c r="AH72"/>
  <c r="AI72" s="1"/>
  <c r="AJ72" s="1"/>
  <c r="AK72" s="1"/>
  <c r="AH76"/>
  <c r="AI76" s="1"/>
  <c r="AJ76" s="1"/>
  <c r="AK76" s="1"/>
  <c r="AH81"/>
  <c r="AI81" s="1"/>
  <c r="AJ81" s="1"/>
  <c r="AK81" s="1"/>
  <c r="AH85"/>
  <c r="AI85" s="1"/>
  <c r="AJ85" s="1"/>
  <c r="AK85" s="1"/>
  <c r="AH89"/>
  <c r="AI89" s="1"/>
  <c r="AJ89" s="1"/>
  <c r="AK89" s="1"/>
  <c r="AH93"/>
  <c r="AI93" s="1"/>
  <c r="AJ93" s="1"/>
  <c r="AK93" s="1"/>
  <c r="AH97"/>
  <c r="AI97" s="1"/>
  <c r="AJ97" s="1"/>
  <c r="AK97" s="1"/>
  <c r="AH101"/>
  <c r="AI101" s="1"/>
  <c r="AJ101" s="1"/>
  <c r="AK101" s="1"/>
  <c r="AH107"/>
  <c r="AI107" s="1"/>
  <c r="AJ107" s="1"/>
  <c r="AK107" s="1"/>
  <c r="AH111"/>
  <c r="AI111" s="1"/>
  <c r="AJ111" s="1"/>
  <c r="AK111" s="1"/>
  <c r="AH116"/>
  <c r="AI116" s="1"/>
  <c r="AJ116" s="1"/>
  <c r="AK116" s="1"/>
  <c r="AH120"/>
  <c r="AI120" s="1"/>
  <c r="AJ120" s="1"/>
  <c r="AK120" s="1"/>
  <c r="AH124"/>
  <c r="AI124" s="1"/>
  <c r="AJ124" s="1"/>
  <c r="AK124" s="1"/>
  <c r="AH129"/>
  <c r="AI129" s="1"/>
  <c r="AJ129" s="1"/>
  <c r="AK129" s="1"/>
  <c r="AH133"/>
  <c r="AI133" s="1"/>
  <c r="AJ133" s="1"/>
  <c r="AK133" s="1"/>
  <c r="AH137"/>
  <c r="AI137" s="1"/>
  <c r="AJ137" s="1"/>
  <c r="AK137" s="1"/>
  <c r="AH140"/>
  <c r="AI140" s="1"/>
  <c r="AJ140" s="1"/>
  <c r="AK140" s="1"/>
  <c r="AH145"/>
  <c r="AI145" s="1"/>
  <c r="AJ145" s="1"/>
  <c r="AK145" s="1"/>
  <c r="AH149"/>
  <c r="AI149" s="1"/>
  <c r="AJ149" s="1"/>
  <c r="AK149" s="1"/>
  <c r="AH158"/>
  <c r="AI158" s="1"/>
  <c r="AJ158" s="1"/>
  <c r="AK158" s="1"/>
  <c r="AH160"/>
  <c r="AI160" s="1"/>
  <c r="AJ160" s="1"/>
  <c r="AK160" s="1"/>
  <c r="AH164"/>
  <c r="AI164" s="1"/>
  <c r="AJ164" s="1"/>
  <c r="AK164" s="1"/>
  <c r="AH171"/>
  <c r="AI171" s="1"/>
  <c r="AJ171" s="1"/>
  <c r="AK171" s="1"/>
  <c r="AH175"/>
  <c r="AI175" s="1"/>
  <c r="AJ175" s="1"/>
  <c r="AK175" s="1"/>
  <c r="AH179"/>
  <c r="AI179" s="1"/>
  <c r="AJ179" s="1"/>
  <c r="AK179" s="1"/>
  <c r="AH183"/>
  <c r="AI183" s="1"/>
  <c r="AJ183" s="1"/>
  <c r="AK183" s="1"/>
  <c r="AH188"/>
  <c r="AI188" s="1"/>
  <c r="AJ188" s="1"/>
  <c r="AK188" s="1"/>
  <c r="AH192"/>
  <c r="AI192" s="1"/>
  <c r="AJ192" s="1"/>
  <c r="AK192" s="1"/>
  <c r="AH196"/>
  <c r="AI196" s="1"/>
  <c r="AJ196" s="1"/>
  <c r="AK196" s="1"/>
  <c r="AH200"/>
  <c r="AI200" s="1"/>
  <c r="AJ200" s="1"/>
  <c r="AK200" s="1"/>
  <c r="AH205"/>
  <c r="AI205" s="1"/>
  <c r="AJ205" s="1"/>
  <c r="AK205" s="1"/>
  <c r="AH163"/>
  <c r="AI163" s="1"/>
  <c r="AJ163" s="1"/>
  <c r="AK163" s="1"/>
  <c r="AH8"/>
  <c r="AI8" s="1"/>
  <c r="AJ8" s="1"/>
  <c r="AK8" s="1"/>
  <c r="AH12"/>
  <c r="AI12" s="1"/>
  <c r="AJ12" s="1"/>
  <c r="AK12" s="1"/>
  <c r="AH17"/>
  <c r="AI17" s="1"/>
  <c r="AJ17" s="1"/>
  <c r="AK17" s="1"/>
  <c r="AH21"/>
  <c r="AI21" s="1"/>
  <c r="AJ21" s="1"/>
  <c r="AK21" s="1"/>
  <c r="AH25"/>
  <c r="AI25" s="1"/>
  <c r="AJ25" s="1"/>
  <c r="AK25" s="1"/>
  <c r="AH31"/>
  <c r="AI31" s="1"/>
  <c r="AJ31" s="1"/>
  <c r="AK31" s="1"/>
  <c r="AH35"/>
  <c r="AI35" s="1"/>
  <c r="AJ35" s="1"/>
  <c r="AK35" s="1"/>
  <c r="AH40"/>
  <c r="AI40" s="1"/>
  <c r="AJ40" s="1"/>
  <c r="AK40" s="1"/>
  <c r="AH44"/>
  <c r="AI44" s="1"/>
  <c r="AJ44" s="1"/>
  <c r="AK44" s="1"/>
  <c r="AH48"/>
  <c r="AI48" s="1"/>
  <c r="AJ48" s="1"/>
  <c r="AK48" s="1"/>
  <c r="AH52"/>
  <c r="AI52" s="1"/>
  <c r="AJ52" s="1"/>
  <c r="AK52" s="1"/>
  <c r="AH56"/>
  <c r="AI56" s="1"/>
  <c r="AJ56" s="1"/>
  <c r="AK56" s="1"/>
  <c r="AH61"/>
  <c r="AI61" s="1"/>
  <c r="AJ61" s="1"/>
  <c r="AK61" s="1"/>
  <c r="AH65"/>
  <c r="AI65" s="1"/>
  <c r="AJ65" s="1"/>
  <c r="AK65" s="1"/>
  <c r="AH69"/>
  <c r="AI69" s="1"/>
  <c r="AJ69" s="1"/>
  <c r="AK69" s="1"/>
  <c r="AH73"/>
  <c r="AI73" s="1"/>
  <c r="AJ73" s="1"/>
  <c r="AK73" s="1"/>
  <c r="AH77"/>
  <c r="AI77" s="1"/>
  <c r="AJ77" s="1"/>
  <c r="AK77" s="1"/>
  <c r="AH82"/>
  <c r="AI82" s="1"/>
  <c r="AJ82" s="1"/>
  <c r="AK82" s="1"/>
  <c r="AH86"/>
  <c r="AI86" s="1"/>
  <c r="AJ86" s="1"/>
  <c r="AK86" s="1"/>
  <c r="AH90"/>
  <c r="AI90" s="1"/>
  <c r="AJ90" s="1"/>
  <c r="AK90" s="1"/>
  <c r="AH94"/>
  <c r="AI94" s="1"/>
  <c r="AJ94" s="1"/>
  <c r="AK94" s="1"/>
  <c r="AH98"/>
  <c r="AI98" s="1"/>
  <c r="AJ98" s="1"/>
  <c r="AK98" s="1"/>
  <c r="AH103"/>
  <c r="AI103" s="1"/>
  <c r="AJ103" s="1"/>
  <c r="AK103" s="1"/>
  <c r="AH108"/>
  <c r="AI108" s="1"/>
  <c r="AJ108" s="1"/>
  <c r="AK108" s="1"/>
  <c r="AH112"/>
  <c r="AI112" s="1"/>
  <c r="AJ112" s="1"/>
  <c r="AK112" s="1"/>
  <c r="AH117"/>
  <c r="AI117" s="1"/>
  <c r="AJ117" s="1"/>
  <c r="AK117" s="1"/>
  <c r="AH121"/>
  <c r="AI121" s="1"/>
  <c r="AJ121" s="1"/>
  <c r="AK121" s="1"/>
  <c r="AH125"/>
  <c r="AI125" s="1"/>
  <c r="AJ125" s="1"/>
  <c r="AK125" s="1"/>
  <c r="AH130"/>
  <c r="AI130" s="1"/>
  <c r="AJ130" s="1"/>
  <c r="AK130" s="1"/>
  <c r="AH134"/>
  <c r="AI134" s="1"/>
  <c r="AJ134" s="1"/>
  <c r="AK134" s="1"/>
  <c r="AH138"/>
  <c r="AI138" s="1"/>
  <c r="AJ138" s="1"/>
  <c r="AK138" s="1"/>
  <c r="AH142"/>
  <c r="AI142" s="1"/>
  <c r="AJ142" s="1"/>
  <c r="AK142" s="1"/>
  <c r="AH146"/>
  <c r="AI146" s="1"/>
  <c r="AJ146" s="1"/>
  <c r="AK146" s="1"/>
  <c r="AH150"/>
  <c r="AI150" s="1"/>
  <c r="AJ150" s="1"/>
  <c r="AK150" s="1"/>
  <c r="AH156"/>
  <c r="AI156" s="1"/>
  <c r="AJ156" s="1"/>
  <c r="AK156" s="1"/>
  <c r="AH162"/>
  <c r="AI162" s="1"/>
  <c r="AJ162" s="1"/>
  <c r="AK162" s="1"/>
  <c r="AH167"/>
  <c r="AI167" s="1"/>
  <c r="AJ167" s="1"/>
  <c r="AK167" s="1"/>
  <c r="AH172"/>
  <c r="AI172" s="1"/>
  <c r="AJ172" s="1"/>
  <c r="AK172" s="1"/>
  <c r="AH176"/>
  <c r="AI176" s="1"/>
  <c r="AJ176" s="1"/>
  <c r="AK176" s="1"/>
  <c r="AH180"/>
  <c r="AI180" s="1"/>
  <c r="AJ180" s="1"/>
  <c r="AK180" s="1"/>
  <c r="AH184"/>
  <c r="AI184" s="1"/>
  <c r="AJ184" s="1"/>
  <c r="AK184" s="1"/>
  <c r="AH189"/>
  <c r="AI189" s="1"/>
  <c r="AJ189" s="1"/>
  <c r="AK189" s="1"/>
  <c r="AH194"/>
  <c r="AI194" s="1"/>
  <c r="AJ194" s="1"/>
  <c r="AK194" s="1"/>
  <c r="AH197"/>
  <c r="AI197" s="1"/>
  <c r="AJ197" s="1"/>
  <c r="AK197" s="1"/>
  <c r="AH201"/>
  <c r="AI201" s="1"/>
  <c r="AJ201" s="1"/>
  <c r="AK201" s="1"/>
  <c r="AH15"/>
  <c r="AI15" s="1"/>
  <c r="AJ15" s="1"/>
  <c r="AK15" s="1"/>
  <c r="AH206" l="1"/>
  <c r="AI4"/>
  <c r="AJ4" s="1"/>
  <c r="AK4" s="1"/>
  <c r="AK206" s="1"/>
</calcChain>
</file>

<file path=xl/comments1.xml><?xml version="1.0" encoding="utf-8"?>
<comments xmlns="http://schemas.openxmlformats.org/spreadsheetml/2006/main">
  <authors>
    <author>*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<sst xmlns="http://schemas.openxmlformats.org/spreadsheetml/2006/main" count="444" uniqueCount="442">
  <si>
    <t xml:space="preserve"> </t>
  </si>
  <si>
    <t>FINESS</t>
  </si>
  <si>
    <t>Libellé FINESS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</si>
  <si>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</si>
  <si>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</si>
  <si>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</si>
  <si>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</si>
  <si>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</si>
  <si>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</si>
  <si>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</si>
  <si>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</si>
  <si>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</si>
  <si>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</si>
  <si>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Chirurgie des sarcomes</t>
  </si>
  <si>
    <t>AREC en réanimation néo-natale</t>
  </si>
  <si>
    <t>ECMO hors AREC néonatale</t>
  </si>
  <si>
    <t>Reconstruction ORL par lambeaux libres (hors chirurgie des sarcomes)</t>
  </si>
  <si>
    <t>Chirurgie de recours de l'Ssophage (hors cancer)</t>
  </si>
  <si>
    <t>Dialyse MARS</t>
  </si>
  <si>
    <t>Exsanguino-transfusion chez le fStus ou le nv-né</t>
  </si>
  <si>
    <t>Résection par thoracoscopie des lésions pulmonaires congénitales de diagnostic anténatal</t>
  </si>
  <si>
    <t>Atrésie des voies biliaires</t>
  </si>
  <si>
    <t>Intervention lourde en chirurgie maxillofaciale</t>
  </si>
  <si>
    <t>Greffes de moelle en cas de grave déficit immunitaire</t>
  </si>
  <si>
    <t>Nutrition parentérale au long cours dans des pathologies intestinales</t>
  </si>
  <si>
    <t>Actes intracérébraux par voie stéréotaxique</t>
  </si>
  <si>
    <t>Exérèses carcinilogiques étendues en pneumologie</t>
  </si>
  <si>
    <t>Malformation congénitale moelle épinière</t>
  </si>
  <si>
    <t>Malformation congénitale urètre</t>
  </si>
  <si>
    <t>Malformation congénitale vagin ou transsexuel feminin</t>
  </si>
  <si>
    <t>Pelvectomie</t>
  </si>
  <si>
    <t>030780548</t>
  </si>
  <si>
    <t>POLYCLINIQUE PERGOLA - VICHY</t>
  </si>
  <si>
    <t>060000528</t>
  </si>
  <si>
    <t>CENTRE ANTOINE LACASSAGNE</t>
  </si>
  <si>
    <t>060780491</t>
  </si>
  <si>
    <t>INSTITUT ARNAULT TZANCK</t>
  </si>
  <si>
    <t>060780715</t>
  </si>
  <si>
    <t>CLINIQUE SAINT GEORGE</t>
  </si>
  <si>
    <t>060780947</t>
  </si>
  <si>
    <t>HÔPITAUX PEDIATRIQUES NICE CHU LENVAL</t>
  </si>
  <si>
    <t>060785011</t>
  </si>
  <si>
    <t>CHU DE NICE</t>
  </si>
  <si>
    <t>060800166</t>
  </si>
  <si>
    <t>CLINIQUE DE L'ESPERANCE</t>
  </si>
  <si>
    <t>100000017</t>
  </si>
  <si>
    <t>CH DE TROYES</t>
  </si>
  <si>
    <t>110780483</t>
  </si>
  <si>
    <t>CLINIQUE MONTREAL</t>
  </si>
  <si>
    <t>130001647</t>
  </si>
  <si>
    <t>INSTITUT PAOLI - CALMETTES</t>
  </si>
  <si>
    <t>130041916</t>
  </si>
  <si>
    <t>CH DU PAYS D'AIX CHI AIX PERTUIS</t>
  </si>
  <si>
    <t>130043664</t>
  </si>
  <si>
    <t>HÔPITAL EUROPEEN DESBIEF AMBROISE PARE</t>
  </si>
  <si>
    <t>130784051</t>
  </si>
  <si>
    <t>POLYCLINIQUE CLAIRVAL</t>
  </si>
  <si>
    <t>130785652</t>
  </si>
  <si>
    <t>HÔPITAL SAINT JOSEPH</t>
  </si>
  <si>
    <t>130785678</t>
  </si>
  <si>
    <t>CLINIQUE VERT COTEAU</t>
  </si>
  <si>
    <t>130786049</t>
  </si>
  <si>
    <t>AP-HM</t>
  </si>
  <si>
    <t>130810740</t>
  </si>
  <si>
    <t>CLINIQUE AXIUM</t>
  </si>
  <si>
    <t>140000100</t>
  </si>
  <si>
    <t>CHU COTE DE NACRE CAEN</t>
  </si>
  <si>
    <t>140000555</t>
  </si>
  <si>
    <t>CLCC FRANÇOIS BACLESSE</t>
  </si>
  <si>
    <t>140017237</t>
  </si>
  <si>
    <t>CH PRIVÉ ST MARTIN CAEN</t>
  </si>
  <si>
    <t>170024194</t>
  </si>
  <si>
    <t>GROUPEMENT HOSPITALIER DE LA ROCHELLE-RE-AUNIS</t>
  </si>
  <si>
    <t>170780175</t>
  </si>
  <si>
    <t>CH DE SAINTES</t>
  </si>
  <si>
    <t>180000028</t>
  </si>
  <si>
    <t>CH J. COEUR BOURGES</t>
  </si>
  <si>
    <t>210780581</t>
  </si>
  <si>
    <t>CHU DE DIJON</t>
  </si>
  <si>
    <t>210780789</t>
  </si>
  <si>
    <t>CLINIQUE MÉDICO-CHIRURGICALE</t>
  </si>
  <si>
    <t>210987731</t>
  </si>
  <si>
    <t>CENTRE GEORGES-FRANCOIS LECLERC</t>
  </si>
  <si>
    <t>220000020</t>
  </si>
  <si>
    <t>CH ST BRIEUC</t>
  </si>
  <si>
    <t>250000015</t>
  </si>
  <si>
    <t>CHU BESANCON</t>
  </si>
  <si>
    <t>260000021</t>
  </si>
  <si>
    <t>CH DE VALENCE</t>
  </si>
  <si>
    <t>290000017</t>
  </si>
  <si>
    <t>CHU BREST</t>
  </si>
  <si>
    <t>290004142</t>
  </si>
  <si>
    <t>CLINIQUE DU GRAND LARGE</t>
  </si>
  <si>
    <t>290019777</t>
  </si>
  <si>
    <t>POLYCLINIQUE DE KERAUDREN</t>
  </si>
  <si>
    <t>290020700</t>
  </si>
  <si>
    <t>CHIC DE CORNOUAILLE QUIMPER</t>
  </si>
  <si>
    <t>300780038</t>
  </si>
  <si>
    <t>CHU NIMES</t>
  </si>
  <si>
    <t>300780152</t>
  </si>
  <si>
    <t>HÔPITAL PRIVÉ LES FRANCISCAINES</t>
  </si>
  <si>
    <t>310780101</t>
  </si>
  <si>
    <t>CLINIQUE SAINT JEAN LANGUEDOC</t>
  </si>
  <si>
    <t>310780150</t>
  </si>
  <si>
    <t>CLINIQUE MEDIPOLE GARONNE</t>
  </si>
  <si>
    <t>310780259</t>
  </si>
  <si>
    <t>SA CLINIQUE PASTEUR</t>
  </si>
  <si>
    <t>310780283</t>
  </si>
  <si>
    <t>NOUVELLE CLINIQUE DE L'UNION</t>
  </si>
  <si>
    <t>310780382</t>
  </si>
  <si>
    <t>CLINIQUE AMBROISE PARE</t>
  </si>
  <si>
    <t>310781000</t>
  </si>
  <si>
    <t>CLINIQUE DES CEDRES</t>
  </si>
  <si>
    <t>310781406</t>
  </si>
  <si>
    <t>CHR TOULOUSE</t>
  </si>
  <si>
    <t>310781505</t>
  </si>
  <si>
    <t>CLINIQUE D'OCCITANIE</t>
  </si>
  <si>
    <t>310782347</t>
  </si>
  <si>
    <t>INSTITUT CLAUDIUS REGAUD</t>
  </si>
  <si>
    <t>330000662</t>
  </si>
  <si>
    <t>INSTITUT BERGONIE</t>
  </si>
  <si>
    <t>330027509</t>
  </si>
  <si>
    <t>CHIC SUD GIRONDE</t>
  </si>
  <si>
    <t>330780081</t>
  </si>
  <si>
    <t>CLINIQUE SAINT AUGUSTIN</t>
  </si>
  <si>
    <t>330780115</t>
  </si>
  <si>
    <t>CLINIQUE TIVOLI-DUCOS</t>
  </si>
  <si>
    <t>330781196</t>
  </si>
  <si>
    <t>CHU DE BORDEAUX</t>
  </si>
  <si>
    <t>330781253</t>
  </si>
  <si>
    <t>CH DE LIBOURNE</t>
  </si>
  <si>
    <t>330781402</t>
  </si>
  <si>
    <t>POLYCLINIQUE DE BORDEAUX - TONDU</t>
  </si>
  <si>
    <t>340000207</t>
  </si>
  <si>
    <t>INSTITUT DU CANCER DE MONTPELLIER</t>
  </si>
  <si>
    <t>340015965</t>
  </si>
  <si>
    <t>SAS POLYCLINIQUE SAINT PRIVAT</t>
  </si>
  <si>
    <t>340780477</t>
  </si>
  <si>
    <t>CHU MONTPELLIER</t>
  </si>
  <si>
    <t>340780642</t>
  </si>
  <si>
    <t>CLINIQUE BEAU SOLEIL</t>
  </si>
  <si>
    <t>340780667</t>
  </si>
  <si>
    <t>CLINIQUE DU PARC</t>
  </si>
  <si>
    <t>POLYCLINIQUE SAINT ROCH</t>
  </si>
  <si>
    <t>350000121</t>
  </si>
  <si>
    <t>CH PRIVÉ ST-GREGOIRE</t>
  </si>
  <si>
    <t>350000139</t>
  </si>
  <si>
    <t>CLINIQUE MUTUALISTE LA SAGESSE RENNES</t>
  </si>
  <si>
    <t>350002200</t>
  </si>
  <si>
    <t>CLINIQUE ST YVES RENNES</t>
  </si>
  <si>
    <t>350002812</t>
  </si>
  <si>
    <t>CRLCC E. MARQUIS</t>
  </si>
  <si>
    <t>350005179</t>
  </si>
  <si>
    <t>CHRU DE RENNES</t>
  </si>
  <si>
    <t>370000085</t>
  </si>
  <si>
    <t>CLINIQUE SAINT-GATIEN SA</t>
  </si>
  <si>
    <t>370000481</t>
  </si>
  <si>
    <t>CHU DE TOURS</t>
  </si>
  <si>
    <t>370007569</t>
  </si>
  <si>
    <t>PÔLE SANTÉ LÉONARD DE VINCI</t>
  </si>
  <si>
    <t>380012658</t>
  </si>
  <si>
    <t>GROUPEMENT HOSPITALIER MUTUALISTE DE GRENOBLE</t>
  </si>
  <si>
    <t>380780080</t>
  </si>
  <si>
    <t>CHU GRENOBLE</t>
  </si>
  <si>
    <t>380786442</t>
  </si>
  <si>
    <t>CLINIQUE BELLEDONNE</t>
  </si>
  <si>
    <t>400780284</t>
  </si>
  <si>
    <t>CLINIQUE ST-VINCENT DE PAUL</t>
  </si>
  <si>
    <t>410004998</t>
  </si>
  <si>
    <t>CLINIQUE DU SAINT COEUR</t>
  </si>
  <si>
    <t>420010050</t>
  </si>
  <si>
    <t>CLINIQUE MUTUALISTE DE LA LOIRE</t>
  </si>
  <si>
    <t>420011413</t>
  </si>
  <si>
    <t>CH PRIVÉ LOIRE</t>
  </si>
  <si>
    <t>420013492</t>
  </si>
  <si>
    <t>INSTITUT DE CANCEROLOGIE DE LA LOIRE</t>
  </si>
  <si>
    <t>420782310</t>
  </si>
  <si>
    <t>CLINIQUE DU RENAISON</t>
  </si>
  <si>
    <t>420784878</t>
  </si>
  <si>
    <t>CHU SAINT ETIENNE</t>
  </si>
  <si>
    <t>430000018</t>
  </si>
  <si>
    <t>CH EMILE ROUX LE PUY</t>
  </si>
  <si>
    <t>440000057</t>
  </si>
  <si>
    <t>CH ST-NAZAIRE</t>
  </si>
  <si>
    <t>440000289</t>
  </si>
  <si>
    <t>CHU DE NANTES</t>
  </si>
  <si>
    <t>440001113</t>
  </si>
  <si>
    <t>CRLCC RENE GAUDUCHEAU</t>
  </si>
  <si>
    <t>440002020</t>
  </si>
  <si>
    <t>POLYCLINIQUE DE L'EUROPE</t>
  </si>
  <si>
    <t>440024982</t>
  </si>
  <si>
    <t>AHO CLINIQUE SAINT AUGUSTIN</t>
  </si>
  <si>
    <t>440041580</t>
  </si>
  <si>
    <t>NOUVELLES CLINIQUES NANTAISES</t>
  </si>
  <si>
    <t>450000088</t>
  </si>
  <si>
    <t>CHR ORLEANS</t>
  </si>
  <si>
    <t>450010079</t>
  </si>
  <si>
    <t>POLYCLINIQUE LONGUES ALLEES</t>
  </si>
  <si>
    <t>470000027</t>
  </si>
  <si>
    <t>CLINIQUE ESQUIROL - SAINT-HILAIRE</t>
  </si>
  <si>
    <t>490000031</t>
  </si>
  <si>
    <t>CHRU ANGERS</t>
  </si>
  <si>
    <t>490000155</t>
  </si>
  <si>
    <t>CRLCC</t>
  </si>
  <si>
    <t>490014909</t>
  </si>
  <si>
    <t>CLINIQUE DE L'ANJOU</t>
  </si>
  <si>
    <t>510000029</t>
  </si>
  <si>
    <t>CHR DE REIMS</t>
  </si>
  <si>
    <t>510000185</t>
  </si>
  <si>
    <t>POLYCLINIQUE COURLANCY - REIMS</t>
  </si>
  <si>
    <t>510000516</t>
  </si>
  <si>
    <t>INSTITUT JEAN GODINOT</t>
  </si>
  <si>
    <t>540000478</t>
  </si>
  <si>
    <t>POLYCLINIQUE LOUIS PASTEUR</t>
  </si>
  <si>
    <t>540000486</t>
  </si>
  <si>
    <t>POLYCLINIQUE DE GENTILLY</t>
  </si>
  <si>
    <t>540001286</t>
  </si>
  <si>
    <t>INSTITUT DE CANCEROLOGIE DE LORRAINE</t>
  </si>
  <si>
    <t>540023264</t>
  </si>
  <si>
    <t>CHU DE NANCY</t>
  </si>
  <si>
    <t>560002511</t>
  </si>
  <si>
    <t>CLINIQUE DU TER</t>
  </si>
  <si>
    <t>560002933</t>
  </si>
  <si>
    <t>CLINIQUE MUTUALISTE PORTE DE L'ORIENT</t>
  </si>
  <si>
    <t>560005746</t>
  </si>
  <si>
    <t>CH BRETAGNE SUD LORIENT</t>
  </si>
  <si>
    <t>560008799</t>
  </si>
  <si>
    <t>CLINIQUE OCEANE</t>
  </si>
  <si>
    <t>560023210</t>
  </si>
  <si>
    <t>CH BRETAGNE ATLANTIQUE VANNES</t>
  </si>
  <si>
    <t>570000646</t>
  </si>
  <si>
    <t>HÔPITAL CLINIQUE CLAUDE BERNARD</t>
  </si>
  <si>
    <t>570005165</t>
  </si>
  <si>
    <t>CHR METZ THIONVILLE</t>
  </si>
  <si>
    <t>570026252</t>
  </si>
  <si>
    <t>HÔPITAL ROBERT SCHUMAN</t>
  </si>
  <si>
    <t>590000188</t>
  </si>
  <si>
    <t>CLCC OSCAR LAMBRET LILLE</t>
  </si>
  <si>
    <t>590008041</t>
  </si>
  <si>
    <t>POLYCLINIQUE VAUBAN</t>
  </si>
  <si>
    <t>590780193</t>
  </si>
  <si>
    <t>CHRU DE LILLE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</si>
  <si>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</si>
  <si>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</si>
  <si>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</si>
  <si>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</si>
  <si>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</si>
  <si>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</si>
  <si>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590781415</t>
  </si>
  <si>
    <t>CH DE DUNKERQUE</t>
  </si>
  <si>
    <t>590782215</t>
  </si>
  <si>
    <t>CH VALENCIENNES</t>
  </si>
  <si>
    <t>590797353</t>
  </si>
  <si>
    <t>HÔPITAL SAINT VINCENT - SAINT ANTOINE</t>
  </si>
  <si>
    <t>620003376</t>
  </si>
  <si>
    <t>POLYCLINIQUE MÉDICO-CHIRURGICALE D'HENIN-BEAUMONT</t>
  </si>
  <si>
    <t>620100057</t>
  </si>
  <si>
    <t>CH D'ARRAS</t>
  </si>
  <si>
    <t>620100685</t>
  </si>
  <si>
    <t>CH DE LENS</t>
  </si>
  <si>
    <t>620100750</t>
  </si>
  <si>
    <t>620103440</t>
  </si>
  <si>
    <t>CH DE BOULOGNE</t>
  </si>
  <si>
    <t>620118513</t>
  </si>
  <si>
    <t>CENTRE MÉDICO CHIRURGICAL ET OBSTÉTRICAL COTE D'OPALE</t>
  </si>
  <si>
    <t>630000479</t>
  </si>
  <si>
    <t>CENTRE REGIONAL JEAN PERRIN</t>
  </si>
  <si>
    <t>630780211</t>
  </si>
  <si>
    <t>POLE SANTÉ REPUBLIQUE - CLERMONT</t>
  </si>
  <si>
    <t>630780989</t>
  </si>
  <si>
    <t>CHU CLERMONT-FERRAND</t>
  </si>
  <si>
    <t>640018206</t>
  </si>
  <si>
    <t>CAPIO CLINIQUE BELHARRA</t>
  </si>
  <si>
    <t>640780417</t>
  </si>
  <si>
    <t>CH COTE BASQUE</t>
  </si>
  <si>
    <t>640780433</t>
  </si>
  <si>
    <t>CLINIQUE SAINT ETIENNE</t>
  </si>
  <si>
    <t>640781290</t>
  </si>
  <si>
    <t>CH PAU</t>
  </si>
  <si>
    <t>650780679</t>
  </si>
  <si>
    <t>POLYCLINIQUE DE L ORMEAU</t>
  </si>
  <si>
    <t>660780180</t>
  </si>
  <si>
    <t>CH PERPIGNAN</t>
  </si>
  <si>
    <t>660780784</t>
  </si>
  <si>
    <t>CLINIQUE SAINT PIERRE</t>
  </si>
  <si>
    <t>660790387</t>
  </si>
  <si>
    <t>670000033</t>
  </si>
  <si>
    <t>CRLCC PAUL STRAUSS DE STRASBOURG</t>
  </si>
  <si>
    <t>670000082</t>
  </si>
  <si>
    <t>CLINIQUE ADASSA DE STRASBOURG</t>
  </si>
  <si>
    <t>670016237</t>
  </si>
  <si>
    <t>CLINIQUE SAINTE ODILE STRASBOURG</t>
  </si>
  <si>
    <t>670780055</t>
  </si>
  <si>
    <t>CHU DE STRASBOURG</t>
  </si>
  <si>
    <t>670780170</t>
  </si>
  <si>
    <t>CLINIQUE DE L'ORANGERIE STRASB.</t>
  </si>
  <si>
    <t>670780188</t>
  </si>
  <si>
    <t>CLINIQUE SAINTE-BARBE - GHSV</t>
  </si>
  <si>
    <t>680000973</t>
  </si>
  <si>
    <t>CH DE COLMAR</t>
  </si>
  <si>
    <t>680020336</t>
  </si>
  <si>
    <t>GRPE HOSP REGION MULHOUSE ET SUD ALSACE</t>
  </si>
  <si>
    <t>690000880</t>
  </si>
  <si>
    <t>CENTRE LEON BERARD</t>
  </si>
  <si>
    <t>690023411</t>
  </si>
  <si>
    <t>HÔPITAL PRIVÉ JEAN MERMOZ</t>
  </si>
  <si>
    <t>690781810</t>
  </si>
  <si>
    <t>HOSPICES CIVILS DE LYON</t>
  </si>
  <si>
    <t>690793468</t>
  </si>
  <si>
    <t>INFIRMERIE PROTESTANTE DE LYON</t>
  </si>
  <si>
    <t>690805361</t>
  </si>
  <si>
    <t>CH ST JOSEPH ST LUC</t>
  </si>
  <si>
    <t>720000025</t>
  </si>
  <si>
    <t>CH LE MANS</t>
  </si>
  <si>
    <t>720000199</t>
  </si>
  <si>
    <t>SA CLINIQUE CHIR. LE PRE-PASTEUR</t>
  </si>
  <si>
    <t>720017748</t>
  </si>
  <si>
    <t>POLE SANTÉ SUD SITE CMCM</t>
  </si>
  <si>
    <t>730000015</t>
  </si>
  <si>
    <t>730004298</t>
  </si>
  <si>
    <t>HÔPITAL PRIVÉ MEDIPOLE DE SAVOIE</t>
  </si>
  <si>
    <t>740780416</t>
  </si>
  <si>
    <t>CLINIQUE DU LAC ET D'ARGONAY</t>
  </si>
  <si>
    <t>740781133</t>
  </si>
  <si>
    <t>CH ANNECY-GENEVOIS</t>
  </si>
  <si>
    <t>740790381</t>
  </si>
  <si>
    <t>CHIC DU LEMAN</t>
  </si>
  <si>
    <t>750000523</t>
  </si>
  <si>
    <t>GROUPEMENT HOSPITALIER PARIS SAINT-JOSEPH</t>
  </si>
  <si>
    <t>750000549</t>
  </si>
  <si>
    <t>FONDATION OPHTALMOLOGIQUE ROTHSCHILD</t>
  </si>
  <si>
    <t>750006728</t>
  </si>
  <si>
    <t>GROUPEMENT HOSPITALIER DIACONESSES-CROIX SAINT-SIMON</t>
  </si>
  <si>
    <t>750150104</t>
  </si>
  <si>
    <t>INSTITUT MUTUALISTE MONTSOURIS</t>
  </si>
  <si>
    <t>750160012</t>
  </si>
  <si>
    <t>CLCC INSTITUT CURIE</t>
  </si>
  <si>
    <t>750300121</t>
  </si>
  <si>
    <t>MAISON SANTÉ ST JEAN DE DIEU</t>
  </si>
  <si>
    <t>750712184</t>
  </si>
  <si>
    <t>AP-HP</t>
  </si>
  <si>
    <t>760021329</t>
  </si>
  <si>
    <t>HÔPITAL PRIVÉ DE L'ESTUAIRE</t>
  </si>
  <si>
    <t>760025312</t>
  </si>
  <si>
    <t>CLINIQUE MATHILDE</t>
  </si>
  <si>
    <t>760780023</t>
  </si>
  <si>
    <t>CH DE DIEPPE</t>
  </si>
  <si>
    <t>760780239</t>
  </si>
  <si>
    <t>CHU ROUEN</t>
  </si>
  <si>
    <t>760780510</t>
  </si>
  <si>
    <t>CLINIQUE DU CEDRE</t>
  </si>
  <si>
    <t>760780726</t>
  </si>
  <si>
    <t>CH DU HAVRE</t>
  </si>
  <si>
    <t>770300010</t>
  </si>
  <si>
    <t>CLINIQUE CHANTEREINE</t>
  </si>
  <si>
    <t>770300275</t>
  </si>
  <si>
    <t>POLYCLINIQUE DE LA FORET</t>
  </si>
  <si>
    <t>780001236</t>
  </si>
  <si>
    <t>CHIC DE POISSY ST-GERMAIN</t>
  </si>
  <si>
    <t>800000044</t>
  </si>
  <si>
    <t>CHU D'AMIENS</t>
  </si>
  <si>
    <t>800009920</t>
  </si>
  <si>
    <t>SA CLINIQUE VICTOR PAUCHET</t>
  </si>
  <si>
    <t>830100566</t>
  </si>
  <si>
    <t>CHIC FREJUS</t>
  </si>
  <si>
    <t>830100616</t>
  </si>
  <si>
    <t>CHIC TOULON</t>
  </si>
  <si>
    <t>840000350</t>
  </si>
  <si>
    <t>CLINIQUE SAINTE CATHERINE</t>
  </si>
  <si>
    <t>840006597</t>
  </si>
  <si>
    <t>CH HENRI DUFFAUT AVIGNON</t>
  </si>
  <si>
    <t>840013312</t>
  </si>
  <si>
    <t>CLINIQUE RHONE DURANCE</t>
  </si>
  <si>
    <t>850000019</t>
  </si>
  <si>
    <t>CH LA ROCHE/YON - MONTAIGU - LUCON</t>
  </si>
  <si>
    <t>850000126</t>
  </si>
  <si>
    <t>CLINIQUE SUD VENDEE</t>
  </si>
  <si>
    <t>860010321</t>
  </si>
  <si>
    <t>POLYCLINIQUE DE POITIERS</t>
  </si>
  <si>
    <t>860013077</t>
  </si>
  <si>
    <t>CHU DE POITIERS</t>
  </si>
  <si>
    <t>870000015</t>
  </si>
  <si>
    <t>CHU LIMOGES</t>
  </si>
  <si>
    <t>870000288</t>
  </si>
  <si>
    <t>CLINIQUE FRANÇOIS CHENIEUX</t>
  </si>
  <si>
    <t>900000365</t>
  </si>
  <si>
    <t>HÔPITAL NORD FRANCHE COMTE</t>
  </si>
  <si>
    <t>910002773</t>
  </si>
  <si>
    <t>CH SUD-FRANCILIEN</t>
  </si>
  <si>
    <t>910300219</t>
  </si>
  <si>
    <t>INSTITUT HOSP. JACQUES CARTIER</t>
  </si>
  <si>
    <t>920000650</t>
  </si>
  <si>
    <t>CENTRE MÉDICO-CHIRURGICAL FOCH</t>
  </si>
  <si>
    <t>920000684</t>
  </si>
  <si>
    <t>CENTRE CHIRURGICAL MARIE LANNELONGUE</t>
  </si>
  <si>
    <t>920300043</t>
  </si>
  <si>
    <t>HÔPITAL PRIVÉ D ANTONY</t>
  </si>
  <si>
    <t>920300936</t>
  </si>
  <si>
    <t>CENTRE CHIRURGICAL VAL D'OR</t>
  </si>
  <si>
    <t>930110036</t>
  </si>
  <si>
    <t>CHIC DE MONTREUIL</t>
  </si>
  <si>
    <t>930110051</t>
  </si>
  <si>
    <t>CH DE ST DENIS</t>
  </si>
  <si>
    <t>940000664</t>
  </si>
  <si>
    <t>INSTITUT GUSTAVE ROUSSY</t>
  </si>
  <si>
    <t>940110018</t>
  </si>
  <si>
    <t>CHIC DE CRETEIL</t>
  </si>
  <si>
    <t>940110042</t>
  </si>
  <si>
    <t>CHIC DE VILLENEUVE ST GEORGES</t>
  </si>
  <si>
    <t>950013870</t>
  </si>
  <si>
    <t>CHIC D'EAUBONNE-MONTMORENCY</t>
  </si>
  <si>
    <t>950110015</t>
  </si>
  <si>
    <t>CH D'ARGENTEUIL</t>
  </si>
  <si>
    <t>950110080</t>
  </si>
  <si>
    <t>CH DE PONTOISE</t>
  </si>
  <si>
    <t>950807982</t>
  </si>
  <si>
    <t>CLINIQUE CLAUDE BERNARD</t>
  </si>
  <si>
    <t>970100228</t>
  </si>
  <si>
    <t>CHU DE POINTE-A-PITRE/ABYMES</t>
  </si>
  <si>
    <t>970211207</t>
  </si>
  <si>
    <t>CHU DE MARTINIQUE</t>
  </si>
  <si>
    <t>970302022</t>
  </si>
  <si>
    <t>CH DE CAYENNE</t>
  </si>
  <si>
    <t>970408589</t>
  </si>
  <si>
    <t>CHR REUNION</t>
  </si>
  <si>
    <t>CH METROPOLE SAVOIE</t>
  </si>
  <si>
    <t>Base 2015 du 30/08/2016</t>
  </si>
  <si>
    <t>TOTAL</t>
  </si>
  <si>
    <t xml:space="preserve">DOTATION 2015 </t>
  </si>
  <si>
    <t>Effet revenu 2016-2015</t>
  </si>
  <si>
    <t>Effet revenu 2016-2015 /2</t>
  </si>
  <si>
    <t>130783962</t>
  </si>
  <si>
    <t>CLINIQUE WULFRAN PUGET</t>
  </si>
  <si>
    <t>570023630</t>
  </si>
  <si>
    <t>HOPITAUX PRIVES DE METZ</t>
  </si>
  <si>
    <t>740001839</t>
  </si>
  <si>
    <t>CHIC DES HÔPITAUX DU PAYS DU MONT BLANC</t>
  </si>
  <si>
    <t>750810814</t>
  </si>
  <si>
    <t>SERVICE DE SANTE DES ARMEES</t>
  </si>
  <si>
    <t>A déléguer en C2 2016
(Enveloppe à 49,5M€)</t>
  </si>
  <si>
    <t>Enveloppe RE 2016 à 49,5M€</t>
  </si>
  <si>
    <t>DOTATION 2015 après pondération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</si>
</sst>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0"/>
    <numFmt numFmtId="166" formatCode="_-* #,##0\ &quot;€&quot;_-;\-* #,##0\ &quot;€&quot;_-;_-* &quot;-&quot;??\ &quot;€&quot;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, Helvetica, sans-serif"/>
    </font>
    <font>
      <b/>
      <sz val="10"/>
      <color indexed="25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  <diagonal/>
    </border>
    <border>
      <left style="thin">
        <color rgb="FFF0F0F0"/>
      </left>
      <right style="thin">
        <color rgb="FFF0F0F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5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0" fontId="21" fillId="35" borderId="10" xfId="0" applyNumberFormat="1" applyFont="1" applyFill="1" applyBorder="1" applyAlignment="1" applyProtection="1">
      <alignment horizontal="center" vertical="center" wrapText="1"/>
    </xf>
    <xf numFmtId="49" fontId="22" fillId="36" borderId="10" xfId="0" applyNumberFormat="1" applyFont="1" applyFill="1" applyBorder="1" applyAlignment="1" applyProtection="1">
      <alignment horizontal="center" vertical="center" wrapText="1"/>
    </xf>
    <xf numFmtId="0" fontId="23" fillId="36" borderId="10" xfId="0" applyNumberFormat="1" applyFont="1" applyFill="1" applyBorder="1" applyAlignment="1" applyProtection="1">
      <alignment horizontal="left" vertical="center" wrapText="1"/>
    </xf>
    <xf numFmtId="0" fontId="18" fillId="37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left"/>
    </xf>
    <xf numFmtId="164" fontId="23" fillId="36" borderId="10" xfId="0" applyNumberFormat="1" applyFont="1" applyFill="1" applyBorder="1" applyAlignment="1" applyProtection="1">
      <alignment horizontal="right" vertical="center" wrapText="1"/>
    </xf>
    <xf numFmtId="0" fontId="17" fillId="29" borderId="12" xfId="38" applyNumberFormat="1" applyBorder="1" applyAlignment="1" applyProtection="1">
      <alignment horizontal="center" vertical="center" wrapText="1"/>
    </xf>
    <xf numFmtId="44" fontId="17" fillId="29" borderId="12" xfId="38" applyNumberFormat="1" applyBorder="1" applyAlignment="1" applyProtection="1">
      <alignment horizontal="center" vertical="center" wrapText="1"/>
    </xf>
    <xf numFmtId="44" fontId="23" fillId="36" borderId="10" xfId="44" applyFont="1" applyFill="1" applyBorder="1" applyAlignment="1" applyProtection="1">
      <alignment horizontal="right" vertical="center" wrapText="1"/>
    </xf>
    <xf numFmtId="44" fontId="21" fillId="35" borderId="10" xfId="44" applyFont="1" applyFill="1" applyBorder="1" applyAlignment="1" applyProtection="1">
      <alignment horizontal="center" vertical="center" wrapText="1"/>
    </xf>
    <xf numFmtId="0" fontId="17" fillId="9" borderId="13" xfId="18" applyNumberFormat="1" applyBorder="1" applyAlignment="1" applyProtection="1">
      <alignment horizontal="center" vertical="center" wrapText="1"/>
    </xf>
    <xf numFmtId="44" fontId="23" fillId="36" borderId="12" xfId="44" applyFont="1" applyFill="1" applyBorder="1" applyAlignment="1" applyProtection="1">
      <alignment horizontal="right" vertical="center" wrapText="1"/>
    </xf>
    <xf numFmtId="0" fontId="21" fillId="35" borderId="13" xfId="0" applyNumberFormat="1" applyFont="1" applyFill="1" applyBorder="1" applyAlignment="1" applyProtection="1">
      <alignment horizontal="center" vertical="center" wrapText="1"/>
    </xf>
    <xf numFmtId="166" fontId="6" fillId="2" borderId="14" xfId="44" applyNumberFormat="1" applyFont="1" applyFill="1" applyBorder="1" applyAlignment="1" applyProtection="1"/>
    <xf numFmtId="166" fontId="0" fillId="33" borderId="0" xfId="0" applyNumberFormat="1" applyFont="1" applyFill="1" applyBorder="1" applyAlignment="1" applyProtection="1"/>
    <xf numFmtId="164" fontId="6" fillId="2" borderId="11" xfId="6" applyNumberFormat="1" applyBorder="1" applyAlignment="1" applyProtection="1"/>
    <xf numFmtId="165" fontId="17" fillId="13" borderId="16" xfId="22" applyNumberFormat="1" applyBorder="1" applyAlignment="1">
      <alignment horizontal="center"/>
    </xf>
    <xf numFmtId="166" fontId="17" fillId="13" borderId="17" xfId="44" applyNumberFormat="1" applyFont="1" applyFill="1" applyBorder="1" applyAlignment="1">
      <alignment horizontal="center"/>
    </xf>
    <xf numFmtId="166" fontId="0" fillId="33" borderId="15" xfId="44" applyNumberFormat="1" applyFont="1" applyFill="1" applyBorder="1" applyAlignment="1" applyProtection="1"/>
    <xf numFmtId="0" fontId="0" fillId="33" borderId="15" xfId="0" applyNumberFormat="1" applyFont="1" applyFill="1" applyBorder="1" applyAlignment="1" applyProtection="1"/>
    <xf numFmtId="166" fontId="0" fillId="38" borderId="15" xfId="0" applyNumberFormat="1" applyFont="1" applyFill="1" applyBorder="1" applyAlignment="1" applyProtection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onétaire" xfId="44" builtinId="4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uments\Classifications%20MCO\V11\activit&#233;%20de%20recours\rapport\Recours_except_ICRretrospect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Recours%20Exceptionnel/Recours_2016/7-Activit&#233;s%20et%20financements%202009-2016/7-5_Montants%20d&#233;l&#233;gu&#233;s%20en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Recours%20Exceptionnel/Recours_2016/7-Activit&#233;s%20et%20financements%202009-2016/7-6_R&#233;sultats_RE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Recours%20Exceptionnel/Recours_2014/Listes_actes_recours_exceptionnel_2014_surco&#251;ts_v1-5_seuils_KTNN_CC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f"/>
      <sheetName val="Résultat ICR"/>
      <sheetName val="Résultat ICR DMS final"/>
      <sheetName val="ICR Public par act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AJ3">
            <v>4854.3190439480786</v>
          </cell>
        </row>
        <row r="4">
          <cell r="AJ4">
            <v>144358.07112960026</v>
          </cell>
        </row>
        <row r="5">
          <cell r="AJ5">
            <v>13333.643412545642</v>
          </cell>
        </row>
        <row r="6">
          <cell r="AJ6">
            <v>59547.403717982124</v>
          </cell>
        </row>
        <row r="7">
          <cell r="AJ7">
            <v>555396.18648922723</v>
          </cell>
        </row>
        <row r="8">
          <cell r="AJ8">
            <v>6472.4253919307712</v>
          </cell>
        </row>
        <row r="9">
          <cell r="AJ9">
            <v>13151.402172107728</v>
          </cell>
        </row>
        <row r="10">
          <cell r="AJ10">
            <v>8036.9679940658343</v>
          </cell>
        </row>
        <row r="11">
          <cell r="AJ11">
            <v>216789.79672703039</v>
          </cell>
        </row>
        <row r="12">
          <cell r="AJ12">
            <v>14422.642553069585</v>
          </cell>
        </row>
        <row r="13">
          <cell r="AJ13">
            <v>1951.4315435381275</v>
          </cell>
        </row>
        <row r="14">
          <cell r="AJ14">
            <v>24644.930800948561</v>
          </cell>
        </row>
        <row r="15">
          <cell r="AJ15">
            <v>235211.95715503127</v>
          </cell>
        </row>
        <row r="16">
          <cell r="AJ16">
            <v>146259.82183780387</v>
          </cell>
        </row>
        <row r="17">
          <cell r="AJ17">
            <v>44474.439712137741</v>
          </cell>
        </row>
        <row r="18">
          <cell r="AJ18">
            <v>2487476.267402757</v>
          </cell>
        </row>
        <row r="19">
          <cell r="AJ19">
            <v>28153.360333583034</v>
          </cell>
        </row>
        <row r="20">
          <cell r="AJ20">
            <v>225879.11669645406</v>
          </cell>
        </row>
        <row r="21">
          <cell r="AJ21">
            <v>126919.09115716282</v>
          </cell>
        </row>
        <row r="22">
          <cell r="AJ22">
            <v>2363.7238828931704</v>
          </cell>
        </row>
        <row r="23">
          <cell r="AJ23">
            <v>24806.522110388847</v>
          </cell>
        </row>
        <row r="24">
          <cell r="AJ24">
            <v>437550.7187227637</v>
          </cell>
        </row>
        <row r="25">
          <cell r="AJ25">
            <v>10105.304020736101</v>
          </cell>
        </row>
        <row r="26">
          <cell r="AJ26">
            <v>33012.552619709699</v>
          </cell>
        </row>
        <row r="27">
          <cell r="AJ27">
            <v>22444.349637671425</v>
          </cell>
        </row>
        <row r="28">
          <cell r="AJ28">
            <v>608679.50091063848</v>
          </cell>
        </row>
        <row r="29">
          <cell r="AJ29">
            <v>2737.6840833803035</v>
          </cell>
        </row>
        <row r="30">
          <cell r="AJ30">
            <v>134801.00563011173</v>
          </cell>
        </row>
        <row r="31">
          <cell r="AJ31">
            <v>15564.752541877597</v>
          </cell>
        </row>
        <row r="32">
          <cell r="AJ32">
            <v>27019.742065047569</v>
          </cell>
        </row>
        <row r="33">
          <cell r="AJ33">
            <v>572534.04920753138</v>
          </cell>
        </row>
        <row r="34">
          <cell r="AJ34">
            <v>27889.839383074377</v>
          </cell>
        </row>
        <row r="35">
          <cell r="AJ35">
            <v>7218.042926841249</v>
          </cell>
        </row>
        <row r="36">
          <cell r="AJ36">
            <v>3558.9893083943944</v>
          </cell>
        </row>
        <row r="37">
          <cell r="AJ37">
            <v>16861.81525370073</v>
          </cell>
        </row>
        <row r="38">
          <cell r="AJ38">
            <v>65125.530346145533</v>
          </cell>
        </row>
        <row r="39">
          <cell r="AJ39">
            <v>4854.3190439480786</v>
          </cell>
        </row>
        <row r="40">
          <cell r="AJ40">
            <v>33302.013753858628</v>
          </cell>
        </row>
        <row r="41">
          <cell r="AJ41">
            <v>1770995.7743001073</v>
          </cell>
        </row>
        <row r="42">
          <cell r="AJ42">
            <v>2975.3270828748887</v>
          </cell>
        </row>
        <row r="43">
          <cell r="AJ43">
            <v>212396.42111515289</v>
          </cell>
        </row>
        <row r="44">
          <cell r="AJ44">
            <v>184801.72484627701</v>
          </cell>
        </row>
        <row r="45">
          <cell r="AJ45">
            <v>4958.8784714581479</v>
          </cell>
        </row>
        <row r="46">
          <cell r="AJ46">
            <v>39855.595453168025</v>
          </cell>
        </row>
        <row r="47">
          <cell r="AJ47">
            <v>35493.344436136584</v>
          </cell>
        </row>
        <row r="48">
          <cell r="AJ48">
            <v>1742733.4921614423</v>
          </cell>
        </row>
        <row r="49">
          <cell r="AJ49">
            <v>4854.3190439480786</v>
          </cell>
        </row>
        <row r="50">
          <cell r="AJ50">
            <v>12841.684982861294</v>
          </cell>
        </row>
        <row r="51">
          <cell r="AJ51">
            <v>374436.22564657888</v>
          </cell>
        </row>
        <row r="52">
          <cell r="AJ52">
            <v>13325.488946527947</v>
          </cell>
        </row>
        <row r="53">
          <cell r="AJ53">
            <v>999814.39601833432</v>
          </cell>
        </row>
        <row r="54">
          <cell r="AJ54">
            <v>2975.3270828748887</v>
          </cell>
        </row>
        <row r="55">
          <cell r="AJ55">
            <v>32625.91887736629</v>
          </cell>
        </row>
        <row r="56">
          <cell r="AJ56">
            <v>2975.3270828748887</v>
          </cell>
        </row>
        <row r="57">
          <cell r="AJ57">
            <v>14686.787138165899</v>
          </cell>
        </row>
        <row r="58">
          <cell r="AJ58">
            <v>117278.16477169027</v>
          </cell>
        </row>
        <row r="59">
          <cell r="AJ59">
            <v>631796.98940817802</v>
          </cell>
        </row>
        <row r="60">
          <cell r="AJ60">
            <v>93986.308368247352</v>
          </cell>
        </row>
        <row r="61">
          <cell r="AJ61">
            <v>666095.55684551853</v>
          </cell>
        </row>
        <row r="62">
          <cell r="AJ62">
            <v>23955.656012269566</v>
          </cell>
        </row>
        <row r="63">
          <cell r="AJ63">
            <v>2975.3270828748887</v>
          </cell>
        </row>
        <row r="64">
          <cell r="AJ64">
            <v>958927.75992592564</v>
          </cell>
        </row>
        <row r="65">
          <cell r="AJ65">
            <v>61282.379230080405</v>
          </cell>
        </row>
        <row r="66">
          <cell r="AJ66">
            <v>2363.7238828931704</v>
          </cell>
        </row>
        <row r="67">
          <cell r="AJ67">
            <v>20565.821340767667</v>
          </cell>
        </row>
        <row r="68">
          <cell r="AJ68">
            <v>2363.7238828931704</v>
          </cell>
        </row>
        <row r="69">
          <cell r="AJ69">
            <v>4049.3457142148641</v>
          </cell>
        </row>
        <row r="70">
          <cell r="AJ70">
            <v>53281.052102284259</v>
          </cell>
        </row>
        <row r="71">
          <cell r="AJ71">
            <v>2363.7238828931704</v>
          </cell>
        </row>
        <row r="72">
          <cell r="AJ72">
            <v>377493.45934692177</v>
          </cell>
        </row>
        <row r="73">
          <cell r="AJ73">
            <v>1951.4315435381275</v>
          </cell>
        </row>
        <row r="74">
          <cell r="AJ74">
            <v>1317289.7023197026</v>
          </cell>
        </row>
        <row r="75">
          <cell r="AJ75">
            <v>143833.63976335165</v>
          </cell>
        </row>
        <row r="76">
          <cell r="AJ76">
            <v>83326.428080285288</v>
          </cell>
        </row>
        <row r="77">
          <cell r="AJ77">
            <v>21399.231473991946</v>
          </cell>
        </row>
        <row r="78">
          <cell r="AJ78">
            <v>39140.908347682591</v>
          </cell>
        </row>
        <row r="79">
          <cell r="AJ79">
            <v>212004.36282547421</v>
          </cell>
        </row>
        <row r="80">
          <cell r="AJ80">
            <v>181576.1964950746</v>
          </cell>
        </row>
        <row r="81">
          <cell r="AJ81">
            <v>6472.4253919307712</v>
          </cell>
        </row>
        <row r="82">
          <cell r="AJ82">
            <v>177173.90849163634</v>
          </cell>
        </row>
        <row r="83">
          <cell r="AJ83">
            <v>96714.436050696037</v>
          </cell>
        </row>
        <row r="84">
          <cell r="AJ84">
            <v>4533.2124427198332</v>
          </cell>
        </row>
        <row r="85">
          <cell r="AJ85">
            <v>358639.6769755932</v>
          </cell>
        </row>
        <row r="86">
          <cell r="AJ86">
            <v>135954.50378328297</v>
          </cell>
        </row>
        <row r="87">
          <cell r="AJ87">
            <v>26725.753886071547</v>
          </cell>
        </row>
        <row r="88">
          <cell r="AJ88">
            <v>4049.3457142148641</v>
          </cell>
        </row>
        <row r="89">
          <cell r="AJ89">
            <v>22050.066100993263</v>
          </cell>
        </row>
        <row r="90">
          <cell r="AJ90">
            <v>363857.67933849327</v>
          </cell>
        </row>
        <row r="91">
          <cell r="AJ91">
            <v>803377.30310530751</v>
          </cell>
        </row>
        <row r="92">
          <cell r="AJ92">
            <v>15714.997962327889</v>
          </cell>
        </row>
        <row r="93">
          <cell r="AJ93">
            <v>2363.7238828931704</v>
          </cell>
        </row>
        <row r="94">
          <cell r="AJ94">
            <v>12873.240129541891</v>
          </cell>
        </row>
        <row r="95">
          <cell r="AJ95">
            <v>35471.916901480057</v>
          </cell>
        </row>
        <row r="96">
          <cell r="AJ96">
            <v>20634.57613013369</v>
          </cell>
        </row>
        <row r="97">
          <cell r="AJ97">
            <v>45445.633486532577</v>
          </cell>
        </row>
        <row r="98">
          <cell r="AJ98">
            <v>3549.1617173544955</v>
          </cell>
        </row>
        <row r="99">
          <cell r="AJ99">
            <v>7693.7568570082422</v>
          </cell>
        </row>
        <row r="100">
          <cell r="AJ100">
            <v>328753.84508753102</v>
          </cell>
        </row>
        <row r="101">
          <cell r="AJ101">
            <v>2975.3270828748887</v>
          </cell>
        </row>
        <row r="102">
          <cell r="AJ102">
            <v>1283032.5500605861</v>
          </cell>
        </row>
        <row r="103">
          <cell r="AJ103">
            <v>62038.556062555341</v>
          </cell>
        </row>
        <row r="104">
          <cell r="AJ104">
            <v>58339.904480563899</v>
          </cell>
        </row>
        <row r="105">
          <cell r="AJ105">
            <v>32231.786864444679</v>
          </cell>
        </row>
        <row r="106">
          <cell r="AJ106">
            <v>12144.75675855022</v>
          </cell>
        </row>
        <row r="107">
          <cell r="AJ107">
            <v>2975.3270828748887</v>
          </cell>
        </row>
        <row r="108">
          <cell r="AJ108">
            <v>4854.3190439480786</v>
          </cell>
        </row>
        <row r="109">
          <cell r="AJ109">
            <v>22729.16896250876</v>
          </cell>
        </row>
        <row r="110">
          <cell r="AJ110">
            <v>39631.976659021966</v>
          </cell>
        </row>
        <row r="111">
          <cell r="AJ111">
            <v>27666.500194195076</v>
          </cell>
        </row>
        <row r="112">
          <cell r="AJ112">
            <v>21055.522480484218</v>
          </cell>
        </row>
        <row r="113">
          <cell r="AJ113">
            <v>5339.0509657680595</v>
          </cell>
        </row>
        <row r="114">
          <cell r="AJ114">
            <v>148430.60774620654</v>
          </cell>
        </row>
        <row r="115">
          <cell r="AJ115">
            <v>5175.3716577310624</v>
          </cell>
        </row>
        <row r="116">
          <cell r="AJ116">
            <v>458119.00732741528</v>
          </cell>
        </row>
        <row r="117">
          <cell r="AJ117">
            <v>33937.195372436108</v>
          </cell>
        </row>
        <row r="118">
          <cell r="AJ118">
            <v>145847.4871743758</v>
          </cell>
        </row>
        <row r="119">
          <cell r="AJ119">
            <v>46106.825622235599</v>
          </cell>
        </row>
        <row r="120">
          <cell r="AJ120">
            <v>8553.2513261510358</v>
          </cell>
        </row>
        <row r="121">
          <cell r="AJ121">
            <v>76279.61325525862</v>
          </cell>
        </row>
        <row r="122">
          <cell r="AJ122">
            <v>6612.6291767486664</v>
          </cell>
        </row>
        <row r="123">
          <cell r="AJ123">
            <v>6330.8266600596889</v>
          </cell>
        </row>
        <row r="124">
          <cell r="AJ124">
            <v>43860.086715154204</v>
          </cell>
        </row>
        <row r="125">
          <cell r="AJ125">
            <v>4854.3190439480786</v>
          </cell>
        </row>
        <row r="126">
          <cell r="AJ126">
            <v>149879.53925268067</v>
          </cell>
        </row>
        <row r="127">
          <cell r="AJ127">
            <v>1463989.8091374661</v>
          </cell>
        </row>
        <row r="128">
          <cell r="AJ128">
            <v>2536.8610065995658</v>
          </cell>
        </row>
        <row r="129">
          <cell r="AJ129">
            <v>142754.37957358902</v>
          </cell>
        </row>
        <row r="130">
          <cell r="AJ130">
            <v>39828.128360511299</v>
          </cell>
        </row>
        <row r="131">
          <cell r="AJ131">
            <v>123466.6179460249</v>
          </cell>
        </row>
        <row r="132">
          <cell r="AJ132">
            <v>363873.98787728325</v>
          </cell>
        </row>
        <row r="133">
          <cell r="AJ133">
            <v>20803.440818963434</v>
          </cell>
        </row>
        <row r="134">
          <cell r="AJ134">
            <v>3735454.6629746649</v>
          </cell>
        </row>
        <row r="135">
          <cell r="AJ135">
            <v>8842.1410181440879</v>
          </cell>
        </row>
        <row r="136">
          <cell r="AJ136">
            <v>2975.3270828748887</v>
          </cell>
        </row>
        <row r="137">
          <cell r="AJ137">
            <v>40676.034671385918</v>
          </cell>
        </row>
        <row r="138">
          <cell r="AJ138">
            <v>58842.599871474369</v>
          </cell>
        </row>
        <row r="139">
          <cell r="AJ139">
            <v>30597.83540453195</v>
          </cell>
        </row>
        <row r="140">
          <cell r="AJ140">
            <v>78146.896166589286</v>
          </cell>
        </row>
        <row r="141">
          <cell r="AJ141">
            <v>4854.3190439480786</v>
          </cell>
        </row>
        <row r="142">
          <cell r="AJ142">
            <v>80431.77672270406</v>
          </cell>
        </row>
        <row r="143">
          <cell r="AJ143">
            <v>110030.26347113485</v>
          </cell>
        </row>
        <row r="144">
          <cell r="AJ144">
            <v>3151.6318438575604</v>
          </cell>
        </row>
        <row r="145">
          <cell r="AJ145">
            <v>31057.150292650324</v>
          </cell>
        </row>
        <row r="146">
          <cell r="AJ146">
            <v>40641.492928637788</v>
          </cell>
        </row>
        <row r="147">
          <cell r="AJ147">
            <v>109654.56793633793</v>
          </cell>
        </row>
        <row r="148">
          <cell r="AJ148">
            <v>327824.62696167477</v>
          </cell>
        </row>
        <row r="149">
          <cell r="AJ149">
            <v>12521899.801089788</v>
          </cell>
        </row>
        <row r="150">
          <cell r="AJ150">
            <v>17771.117104028723</v>
          </cell>
        </row>
        <row r="151">
          <cell r="AJ151">
            <v>19477.906405560672</v>
          </cell>
        </row>
        <row r="152">
          <cell r="AJ152">
            <v>18886.606843269557</v>
          </cell>
        </row>
        <row r="153">
          <cell r="AJ153">
            <v>6947.3965142560692</v>
          </cell>
        </row>
        <row r="154">
          <cell r="AJ154">
            <v>570731.95266476122</v>
          </cell>
        </row>
        <row r="155">
          <cell r="AJ155">
            <v>68645.236680881702</v>
          </cell>
        </row>
        <row r="156">
          <cell r="AJ156">
            <v>22540.457800314725</v>
          </cell>
        </row>
        <row r="157">
          <cell r="AJ157">
            <v>2975.3270828748887</v>
          </cell>
        </row>
        <row r="158">
          <cell r="AJ158">
            <v>13156.819821762738</v>
          </cell>
        </row>
        <row r="159">
          <cell r="AJ159">
            <v>606761.49633642088</v>
          </cell>
        </row>
        <row r="160">
          <cell r="AJ160">
            <v>19071.009374227877</v>
          </cell>
        </row>
        <row r="161">
          <cell r="AJ161">
            <v>8024.6085419772644</v>
          </cell>
        </row>
        <row r="162">
          <cell r="AJ162">
            <v>63735.455689867478</v>
          </cell>
        </row>
        <row r="163">
          <cell r="AJ163">
            <v>1971.7565096413864</v>
          </cell>
        </row>
        <row r="164">
          <cell r="AJ164">
            <v>24292.31915111703</v>
          </cell>
        </row>
        <row r="165">
          <cell r="AJ165">
            <v>11253.501843855945</v>
          </cell>
        </row>
        <row r="166">
          <cell r="AJ166">
            <v>4854.3190439480786</v>
          </cell>
        </row>
        <row r="167">
          <cell r="AJ167">
            <v>2341.717852245753</v>
          </cell>
        </row>
        <row r="168">
          <cell r="AJ168">
            <v>22852.718098425998</v>
          </cell>
        </row>
        <row r="169">
          <cell r="AJ169">
            <v>602783.5</v>
          </cell>
        </row>
        <row r="170">
          <cell r="AJ170">
            <v>289893.32970922964</v>
          </cell>
        </row>
        <row r="171">
          <cell r="AJ171">
            <v>4854.3190439480786</v>
          </cell>
        </row>
        <row r="172">
          <cell r="AJ172">
            <v>121428.94616883973</v>
          </cell>
        </row>
        <row r="173">
          <cell r="AJ173">
            <v>1013708.806810064</v>
          </cell>
        </row>
        <row r="174">
          <cell r="AJ174">
            <v>258302.11171483135</v>
          </cell>
        </row>
        <row r="175">
          <cell r="AJ175">
            <v>2867298.7853630735</v>
          </cell>
        </row>
        <row r="176">
          <cell r="AJ176">
            <v>34570.609672626611</v>
          </cell>
        </row>
        <row r="177">
          <cell r="AJ177">
            <v>89008.014416965962</v>
          </cell>
        </row>
        <row r="178">
          <cell r="AJ178">
            <v>13557.034281383907</v>
          </cell>
        </row>
        <row r="179">
          <cell r="AJ179">
            <v>48322.600108961051</v>
          </cell>
        </row>
        <row r="180">
          <cell r="AJ180">
            <v>1330624.0932395398</v>
          </cell>
        </row>
        <row r="181">
          <cell r="AJ181">
            <v>83992.695323328648</v>
          </cell>
        </row>
        <row r="182">
          <cell r="AJ182">
            <v>2737.6840833803035</v>
          </cell>
        </row>
        <row r="183">
          <cell r="AJ183">
            <v>1759.0071007543313</v>
          </cell>
        </row>
        <row r="184">
          <cell r="AJ184">
            <v>13519.044535850158</v>
          </cell>
        </row>
        <row r="185">
          <cell r="AJ185">
            <v>3746.3373683186342</v>
          </cell>
        </row>
        <row r="186">
          <cell r="AJ186">
            <v>7306.3345400598491</v>
          </cell>
        </row>
        <row r="187">
          <cell r="AJ187">
            <v>108930.13420721807</v>
          </cell>
        </row>
        <row r="188">
          <cell r="AJ188">
            <v>16303.834943915634</v>
          </cell>
        </row>
        <row r="189">
          <cell r="AJ189">
            <v>587495.6310825292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éthode"/>
      <sheetName val="Liste_FINESS"/>
      <sheetName val="DP_FREQUENTS"/>
      <sheetName val="GHM_FREQUENTS"/>
      <sheetName val="ChirCardiaquepediatrique"/>
      <sheetName val="Cathérismecardiaqueinterv"/>
      <sheetName val="ActesSarcomes"/>
      <sheetName val="Actesatrésivoiesbiliaires"/>
    </sheetNames>
    <sheetDataSet>
      <sheetData sheetId="0"/>
      <sheetData sheetId="1">
        <row r="25">
          <cell r="D25">
            <v>25</v>
          </cell>
          <cell r="M25">
            <v>10</v>
          </cell>
          <cell r="P25">
            <v>48</v>
          </cell>
        </row>
        <row r="27">
          <cell r="D27">
            <v>40</v>
          </cell>
        </row>
        <row r="29">
          <cell r="Z29">
            <v>13</v>
          </cell>
          <cell r="AD29">
            <v>3</v>
          </cell>
        </row>
        <row r="32">
          <cell r="X32">
            <v>13</v>
          </cell>
        </row>
        <row r="35">
          <cell r="D35">
            <v>212</v>
          </cell>
          <cell r="E35">
            <v>45</v>
          </cell>
          <cell r="M35">
            <v>15</v>
          </cell>
          <cell r="V35">
            <v>26</v>
          </cell>
          <cell r="X35">
            <v>30</v>
          </cell>
          <cell r="Y35">
            <v>17</v>
          </cell>
          <cell r="Z35">
            <v>21</v>
          </cell>
        </row>
        <row r="52">
          <cell r="C52">
            <v>16</v>
          </cell>
          <cell r="D52">
            <v>60</v>
          </cell>
          <cell r="E52">
            <v>11</v>
          </cell>
          <cell r="H52">
            <v>72</v>
          </cell>
          <cell r="M52">
            <v>10</v>
          </cell>
          <cell r="AD52">
            <v>16</v>
          </cell>
        </row>
        <row r="54">
          <cell r="Z54">
            <v>10</v>
          </cell>
        </row>
        <row r="55">
          <cell r="D55">
            <v>23</v>
          </cell>
          <cell r="X55">
            <v>11</v>
          </cell>
          <cell r="AD55">
            <v>4</v>
          </cell>
        </row>
        <row r="65">
          <cell r="P65">
            <v>18</v>
          </cell>
          <cell r="Z65">
            <v>57</v>
          </cell>
        </row>
        <row r="68">
          <cell r="D68">
            <v>116</v>
          </cell>
          <cell r="Z68">
            <v>34</v>
          </cell>
        </row>
        <row r="69">
          <cell r="Z69">
            <v>16</v>
          </cell>
        </row>
        <row r="70">
          <cell r="D70">
            <v>157</v>
          </cell>
          <cell r="E70">
            <v>14</v>
          </cell>
          <cell r="I70">
            <v>218</v>
          </cell>
          <cell r="J70">
            <v>15</v>
          </cell>
          <cell r="K70">
            <v>50</v>
          </cell>
          <cell r="L70">
            <v>11</v>
          </cell>
          <cell r="M70">
            <v>46</v>
          </cell>
          <cell r="O70">
            <v>83</v>
          </cell>
          <cell r="P70">
            <v>21</v>
          </cell>
          <cell r="Q70">
            <v>10</v>
          </cell>
          <cell r="U70">
            <v>11</v>
          </cell>
          <cell r="V70">
            <v>28</v>
          </cell>
          <cell r="X70">
            <v>81</v>
          </cell>
          <cell r="Y70">
            <v>73</v>
          </cell>
          <cell r="Z70">
            <v>20</v>
          </cell>
          <cell r="AD70">
            <v>6</v>
          </cell>
        </row>
        <row r="77">
          <cell r="D77">
            <v>136</v>
          </cell>
          <cell r="O77">
            <v>25</v>
          </cell>
          <cell r="P77">
            <v>18</v>
          </cell>
          <cell r="X77">
            <v>17</v>
          </cell>
        </row>
        <row r="80">
          <cell r="E80">
            <v>10</v>
          </cell>
          <cell r="H80">
            <v>38</v>
          </cell>
          <cell r="M80">
            <v>16</v>
          </cell>
          <cell r="P80">
            <v>17</v>
          </cell>
        </row>
        <row r="88">
          <cell r="D88">
            <v>19</v>
          </cell>
          <cell r="Z88">
            <v>12</v>
          </cell>
        </row>
        <row r="89">
          <cell r="AD89">
            <v>3</v>
          </cell>
        </row>
        <row r="95">
          <cell r="AD95">
            <v>4</v>
          </cell>
        </row>
        <row r="105">
          <cell r="D105">
            <v>102</v>
          </cell>
          <cell r="E105">
            <v>14</v>
          </cell>
          <cell r="M105">
            <v>11</v>
          </cell>
          <cell r="O105">
            <v>40</v>
          </cell>
          <cell r="P105">
            <v>14</v>
          </cell>
          <cell r="V105">
            <v>17</v>
          </cell>
          <cell r="X105">
            <v>29</v>
          </cell>
          <cell r="Z105">
            <v>13</v>
          </cell>
        </row>
        <row r="106">
          <cell r="Z106">
            <v>19</v>
          </cell>
        </row>
        <row r="108">
          <cell r="H108">
            <v>17</v>
          </cell>
          <cell r="M108">
            <v>10</v>
          </cell>
          <cell r="AD108">
            <v>4</v>
          </cell>
        </row>
        <row r="117">
          <cell r="D117">
            <v>67</v>
          </cell>
          <cell r="E117">
            <v>43</v>
          </cell>
          <cell r="H117">
            <v>59</v>
          </cell>
          <cell r="M117">
            <v>31</v>
          </cell>
          <cell r="O117">
            <v>54</v>
          </cell>
          <cell r="P117">
            <v>11</v>
          </cell>
          <cell r="V117">
            <v>22</v>
          </cell>
          <cell r="X117">
            <v>14</v>
          </cell>
          <cell r="AD117">
            <v>5</v>
          </cell>
        </row>
        <row r="132">
          <cell r="D132">
            <v>72</v>
          </cell>
          <cell r="O132">
            <v>12</v>
          </cell>
          <cell r="P132">
            <v>14</v>
          </cell>
          <cell r="X132">
            <v>14</v>
          </cell>
        </row>
        <row r="138">
          <cell r="Z138">
            <v>23</v>
          </cell>
        </row>
        <row r="139">
          <cell r="M139">
            <v>12</v>
          </cell>
          <cell r="AD139">
            <v>3</v>
          </cell>
        </row>
        <row r="140">
          <cell r="P140">
            <v>12</v>
          </cell>
        </row>
        <row r="149">
          <cell r="D149">
            <v>11</v>
          </cell>
          <cell r="M149">
            <v>10</v>
          </cell>
          <cell r="P149">
            <v>18</v>
          </cell>
          <cell r="R149">
            <v>167</v>
          </cell>
          <cell r="V149">
            <v>13</v>
          </cell>
        </row>
        <row r="160">
          <cell r="Z160">
            <v>13</v>
          </cell>
        </row>
        <row r="164">
          <cell r="Z164">
            <v>11</v>
          </cell>
        </row>
        <row r="166">
          <cell r="C166">
            <v>35</v>
          </cell>
          <cell r="D166">
            <v>175</v>
          </cell>
          <cell r="E166">
            <v>22</v>
          </cell>
          <cell r="H166">
            <v>70</v>
          </cell>
          <cell r="I166">
            <v>138</v>
          </cell>
          <cell r="J166">
            <v>6</v>
          </cell>
          <cell r="K166">
            <v>34</v>
          </cell>
          <cell r="M166">
            <v>49</v>
          </cell>
          <cell r="N166">
            <v>3</v>
          </cell>
          <cell r="O166">
            <v>91</v>
          </cell>
          <cell r="P166">
            <v>63</v>
          </cell>
          <cell r="R166">
            <v>25</v>
          </cell>
          <cell r="V166">
            <v>46</v>
          </cell>
          <cell r="X166">
            <v>27</v>
          </cell>
          <cell r="Y166">
            <v>12</v>
          </cell>
          <cell r="Z166">
            <v>23</v>
          </cell>
          <cell r="AD166">
            <v>17</v>
          </cell>
        </row>
        <row r="167">
          <cell r="D167">
            <v>11</v>
          </cell>
        </row>
        <row r="169">
          <cell r="M169">
            <v>42</v>
          </cell>
          <cell r="P169">
            <v>52</v>
          </cell>
          <cell r="AD169">
            <v>3</v>
          </cell>
        </row>
        <row r="171">
          <cell r="C171">
            <v>24</v>
          </cell>
          <cell r="D171">
            <v>23</v>
          </cell>
          <cell r="G171">
            <v>6</v>
          </cell>
          <cell r="H171">
            <v>26</v>
          </cell>
          <cell r="M171">
            <v>29</v>
          </cell>
          <cell r="AD171">
            <v>20</v>
          </cell>
        </row>
        <row r="175">
          <cell r="H175">
            <v>46</v>
          </cell>
        </row>
        <row r="183">
          <cell r="D183">
            <v>262</v>
          </cell>
          <cell r="I183">
            <v>130</v>
          </cell>
          <cell r="J183">
            <v>18</v>
          </cell>
          <cell r="K183">
            <v>41</v>
          </cell>
          <cell r="L183">
            <v>10</v>
          </cell>
          <cell r="M183">
            <v>23</v>
          </cell>
          <cell r="O183">
            <v>44</v>
          </cell>
          <cell r="P183">
            <v>58</v>
          </cell>
          <cell r="Q183">
            <v>13</v>
          </cell>
          <cell r="V183">
            <v>26</v>
          </cell>
          <cell r="X183">
            <v>58</v>
          </cell>
          <cell r="Y183">
            <v>30</v>
          </cell>
          <cell r="Z183">
            <v>19</v>
          </cell>
          <cell r="AB183">
            <v>14</v>
          </cell>
          <cell r="AD183">
            <v>4</v>
          </cell>
        </row>
        <row r="184">
          <cell r="AD184">
            <v>3</v>
          </cell>
        </row>
        <row r="186">
          <cell r="D186">
            <v>10</v>
          </cell>
        </row>
        <row r="188">
          <cell r="C188">
            <v>11</v>
          </cell>
          <cell r="E188">
            <v>72</v>
          </cell>
          <cell r="H188">
            <v>85</v>
          </cell>
          <cell r="M188">
            <v>27</v>
          </cell>
        </row>
        <row r="194">
          <cell r="D194">
            <v>165</v>
          </cell>
          <cell r="L194">
            <v>10</v>
          </cell>
          <cell r="M194">
            <v>28</v>
          </cell>
          <cell r="O194">
            <v>48</v>
          </cell>
          <cell r="P194">
            <v>41</v>
          </cell>
          <cell r="R194">
            <v>12</v>
          </cell>
          <cell r="V194">
            <v>15</v>
          </cell>
          <cell r="X194">
            <v>39</v>
          </cell>
          <cell r="Y194">
            <v>26</v>
          </cell>
          <cell r="Z194">
            <v>31</v>
          </cell>
        </row>
        <row r="197">
          <cell r="D197">
            <v>10</v>
          </cell>
        </row>
        <row r="203">
          <cell r="P203">
            <v>10</v>
          </cell>
          <cell r="V203">
            <v>23</v>
          </cell>
        </row>
        <row r="204">
          <cell r="AD204">
            <v>6</v>
          </cell>
        </row>
        <row r="208">
          <cell r="D208">
            <v>102</v>
          </cell>
          <cell r="H208">
            <v>19</v>
          </cell>
        </row>
        <row r="210">
          <cell r="C210">
            <v>13</v>
          </cell>
          <cell r="D210">
            <v>148</v>
          </cell>
          <cell r="M210">
            <v>35</v>
          </cell>
          <cell r="O210">
            <v>55</v>
          </cell>
          <cell r="P210">
            <v>26</v>
          </cell>
          <cell r="V210">
            <v>10</v>
          </cell>
          <cell r="X210">
            <v>12</v>
          </cell>
          <cell r="Y210">
            <v>47</v>
          </cell>
          <cell r="Z210">
            <v>15</v>
          </cell>
          <cell r="AD210">
            <v>3</v>
          </cell>
        </row>
        <row r="213">
          <cell r="Z213">
            <v>33</v>
          </cell>
        </row>
        <row r="215">
          <cell r="D215">
            <v>56</v>
          </cell>
          <cell r="H215">
            <v>10</v>
          </cell>
          <cell r="I215">
            <v>119</v>
          </cell>
          <cell r="J215">
            <v>4</v>
          </cell>
          <cell r="K215">
            <v>17</v>
          </cell>
          <cell r="M215">
            <v>33</v>
          </cell>
          <cell r="O215">
            <v>19</v>
          </cell>
          <cell r="P215">
            <v>23</v>
          </cell>
          <cell r="R215">
            <v>11</v>
          </cell>
          <cell r="V215">
            <v>12</v>
          </cell>
          <cell r="X215">
            <v>35</v>
          </cell>
        </row>
        <row r="216">
          <cell r="H216">
            <v>11</v>
          </cell>
        </row>
        <row r="219">
          <cell r="C219">
            <v>14</v>
          </cell>
          <cell r="D219">
            <v>160</v>
          </cell>
          <cell r="E219">
            <v>13</v>
          </cell>
          <cell r="L219">
            <v>10</v>
          </cell>
          <cell r="M219">
            <v>17</v>
          </cell>
          <cell r="O219">
            <v>62</v>
          </cell>
          <cell r="P219">
            <v>16</v>
          </cell>
          <cell r="V219">
            <v>83</v>
          </cell>
          <cell r="X219">
            <v>41</v>
          </cell>
          <cell r="Y219">
            <v>47</v>
          </cell>
          <cell r="Z219">
            <v>16</v>
          </cell>
          <cell r="AD219">
            <v>3</v>
          </cell>
        </row>
        <row r="223">
          <cell r="Z223">
            <v>12</v>
          </cell>
          <cell r="AD223">
            <v>3</v>
          </cell>
        </row>
        <row r="227">
          <cell r="AD227">
            <v>3</v>
          </cell>
        </row>
        <row r="232">
          <cell r="D232">
            <v>14</v>
          </cell>
        </row>
        <row r="233">
          <cell r="AD233">
            <v>3</v>
          </cell>
        </row>
        <row r="234">
          <cell r="H234">
            <v>31</v>
          </cell>
        </row>
        <row r="240">
          <cell r="C240">
            <v>16</v>
          </cell>
          <cell r="D240">
            <v>24</v>
          </cell>
          <cell r="E240">
            <v>18</v>
          </cell>
          <cell r="M240">
            <v>21</v>
          </cell>
          <cell r="O240">
            <v>38</v>
          </cell>
          <cell r="P240">
            <v>29</v>
          </cell>
          <cell r="X240">
            <v>20</v>
          </cell>
          <cell r="Z240">
            <v>12</v>
          </cell>
          <cell r="AD240">
            <v>6</v>
          </cell>
        </row>
        <row r="241">
          <cell r="P241">
            <v>10</v>
          </cell>
        </row>
        <row r="243">
          <cell r="D243">
            <v>15</v>
          </cell>
        </row>
        <row r="244">
          <cell r="D244">
            <v>129</v>
          </cell>
          <cell r="I244">
            <v>190</v>
          </cell>
          <cell r="J244">
            <v>6</v>
          </cell>
          <cell r="K244">
            <v>18</v>
          </cell>
          <cell r="L244">
            <v>23</v>
          </cell>
          <cell r="M244">
            <v>45</v>
          </cell>
          <cell r="O244">
            <v>66</v>
          </cell>
          <cell r="P244">
            <v>55</v>
          </cell>
          <cell r="V244">
            <v>14</v>
          </cell>
          <cell r="X244">
            <v>12</v>
          </cell>
          <cell r="Y244">
            <v>13</v>
          </cell>
        </row>
        <row r="246">
          <cell r="E246">
            <v>52</v>
          </cell>
          <cell r="H246">
            <v>30</v>
          </cell>
          <cell r="M246">
            <v>23</v>
          </cell>
        </row>
        <row r="247">
          <cell r="Z247">
            <v>20</v>
          </cell>
          <cell r="AD247">
            <v>3</v>
          </cell>
        </row>
        <row r="248">
          <cell r="Z248">
            <v>15</v>
          </cell>
          <cell r="AD248">
            <v>4</v>
          </cell>
        </row>
        <row r="252">
          <cell r="D252">
            <v>37</v>
          </cell>
          <cell r="AD252">
            <v>5</v>
          </cell>
        </row>
        <row r="254">
          <cell r="D254">
            <v>20</v>
          </cell>
          <cell r="H254">
            <v>43</v>
          </cell>
          <cell r="O254">
            <v>14</v>
          </cell>
          <cell r="R254">
            <v>41</v>
          </cell>
        </row>
        <row r="258">
          <cell r="Z258">
            <v>72</v>
          </cell>
          <cell r="AD258">
            <v>3</v>
          </cell>
        </row>
        <row r="260">
          <cell r="AD260">
            <v>4</v>
          </cell>
        </row>
        <row r="263">
          <cell r="C263">
            <v>13</v>
          </cell>
          <cell r="D263">
            <v>70</v>
          </cell>
          <cell r="O263">
            <v>26</v>
          </cell>
          <cell r="P263">
            <v>10</v>
          </cell>
          <cell r="X263">
            <v>15</v>
          </cell>
          <cell r="Z263">
            <v>11</v>
          </cell>
        </row>
        <row r="264">
          <cell r="E264">
            <v>12</v>
          </cell>
        </row>
        <row r="275">
          <cell r="C275">
            <v>38</v>
          </cell>
          <cell r="D275">
            <v>28</v>
          </cell>
          <cell r="E275">
            <v>38</v>
          </cell>
          <cell r="M275">
            <v>12</v>
          </cell>
          <cell r="O275">
            <v>13</v>
          </cell>
          <cell r="P275">
            <v>14</v>
          </cell>
          <cell r="V275">
            <v>13</v>
          </cell>
          <cell r="X275">
            <v>28</v>
          </cell>
          <cell r="AD275">
            <v>7</v>
          </cell>
        </row>
        <row r="278">
          <cell r="Z278">
            <v>20</v>
          </cell>
        </row>
        <row r="280">
          <cell r="H280">
            <v>11</v>
          </cell>
        </row>
        <row r="291">
          <cell r="Z291">
            <v>37</v>
          </cell>
          <cell r="AD291">
            <v>3</v>
          </cell>
        </row>
        <row r="294">
          <cell r="E294">
            <v>19</v>
          </cell>
          <cell r="H294">
            <v>43</v>
          </cell>
          <cell r="M294">
            <v>37</v>
          </cell>
          <cell r="P294">
            <v>71</v>
          </cell>
          <cell r="AD294">
            <v>5</v>
          </cell>
        </row>
        <row r="296">
          <cell r="D296">
            <v>83</v>
          </cell>
          <cell r="I296">
            <v>30</v>
          </cell>
          <cell r="L296">
            <v>10</v>
          </cell>
          <cell r="M296">
            <v>14</v>
          </cell>
          <cell r="O296">
            <v>92</v>
          </cell>
          <cell r="R296">
            <v>22</v>
          </cell>
          <cell r="V296">
            <v>10</v>
          </cell>
          <cell r="X296">
            <v>70</v>
          </cell>
          <cell r="Z296">
            <v>46</v>
          </cell>
        </row>
        <row r="301">
          <cell r="D301">
            <v>30</v>
          </cell>
        </row>
        <row r="303">
          <cell r="AD303">
            <v>4</v>
          </cell>
        </row>
        <row r="305">
          <cell r="D305">
            <v>55</v>
          </cell>
        </row>
        <row r="308">
          <cell r="D308">
            <v>11</v>
          </cell>
          <cell r="AD308">
            <v>5</v>
          </cell>
        </row>
        <row r="309">
          <cell r="H309">
            <v>11</v>
          </cell>
        </row>
        <row r="312">
          <cell r="D312">
            <v>17</v>
          </cell>
        </row>
        <row r="315">
          <cell r="H315">
            <v>180</v>
          </cell>
          <cell r="M315">
            <v>32</v>
          </cell>
          <cell r="P315">
            <v>36</v>
          </cell>
          <cell r="AD315">
            <v>7</v>
          </cell>
        </row>
        <row r="316">
          <cell r="AD316">
            <v>4</v>
          </cell>
        </row>
        <row r="318">
          <cell r="D318">
            <v>155</v>
          </cell>
          <cell r="I318">
            <v>35</v>
          </cell>
          <cell r="J318">
            <v>5</v>
          </cell>
          <cell r="K318">
            <v>23</v>
          </cell>
          <cell r="L318">
            <v>18</v>
          </cell>
          <cell r="M318">
            <v>22</v>
          </cell>
          <cell r="O318">
            <v>88</v>
          </cell>
          <cell r="P318">
            <v>54</v>
          </cell>
          <cell r="Q318">
            <v>14</v>
          </cell>
          <cell r="V318">
            <v>54</v>
          </cell>
          <cell r="X318">
            <v>58</v>
          </cell>
          <cell r="Y318">
            <v>24</v>
          </cell>
          <cell r="Z318">
            <v>18</v>
          </cell>
          <cell r="AD318">
            <v>4</v>
          </cell>
        </row>
        <row r="320">
          <cell r="V320">
            <v>61</v>
          </cell>
        </row>
        <row r="321">
          <cell r="Z321">
            <v>32</v>
          </cell>
        </row>
        <row r="324">
          <cell r="R324">
            <v>10</v>
          </cell>
        </row>
        <row r="330">
          <cell r="L330">
            <v>11</v>
          </cell>
        </row>
        <row r="359">
          <cell r="O359">
            <v>13</v>
          </cell>
        </row>
        <row r="361">
          <cell r="Z361">
            <v>17</v>
          </cell>
        </row>
        <row r="368">
          <cell r="AD368">
            <v>3</v>
          </cell>
        </row>
        <row r="369">
          <cell r="H369">
            <v>34</v>
          </cell>
          <cell r="M369">
            <v>10</v>
          </cell>
          <cell r="Z369">
            <v>20</v>
          </cell>
        </row>
        <row r="371">
          <cell r="D371">
            <v>69</v>
          </cell>
          <cell r="E371">
            <v>28</v>
          </cell>
          <cell r="O371">
            <v>49</v>
          </cell>
          <cell r="P371">
            <v>23</v>
          </cell>
          <cell r="X371">
            <v>19</v>
          </cell>
          <cell r="Y371">
            <v>22</v>
          </cell>
        </row>
        <row r="374">
          <cell r="Z374">
            <v>33</v>
          </cell>
        </row>
        <row r="376">
          <cell r="D376">
            <v>24</v>
          </cell>
        </row>
        <row r="377">
          <cell r="D377">
            <v>16</v>
          </cell>
          <cell r="Z377">
            <v>43</v>
          </cell>
        </row>
        <row r="385">
          <cell r="D385">
            <v>35</v>
          </cell>
        </row>
        <row r="391">
          <cell r="D391">
            <v>36</v>
          </cell>
          <cell r="V391">
            <v>12</v>
          </cell>
          <cell r="X391">
            <v>10</v>
          </cell>
        </row>
        <row r="396">
          <cell r="H396">
            <v>44</v>
          </cell>
        </row>
        <row r="399">
          <cell r="Z399">
            <v>40</v>
          </cell>
        </row>
        <row r="400">
          <cell r="C400">
            <v>49</v>
          </cell>
          <cell r="D400">
            <v>110</v>
          </cell>
          <cell r="E400">
            <v>23</v>
          </cell>
          <cell r="I400">
            <v>79</v>
          </cell>
          <cell r="L400">
            <v>23</v>
          </cell>
          <cell r="M400">
            <v>43</v>
          </cell>
          <cell r="O400">
            <v>76</v>
          </cell>
          <cell r="P400">
            <v>16</v>
          </cell>
          <cell r="R400">
            <v>57</v>
          </cell>
          <cell r="V400">
            <v>27</v>
          </cell>
          <cell r="X400">
            <v>33</v>
          </cell>
          <cell r="Y400">
            <v>14</v>
          </cell>
          <cell r="Z400">
            <v>29</v>
          </cell>
          <cell r="AD400">
            <v>8</v>
          </cell>
        </row>
        <row r="402">
          <cell r="P402">
            <v>29</v>
          </cell>
        </row>
        <row r="406">
          <cell r="Z406">
            <v>29</v>
          </cell>
          <cell r="AD406">
            <v>4</v>
          </cell>
        </row>
        <row r="408">
          <cell r="D408">
            <v>23</v>
          </cell>
          <cell r="X408">
            <v>18</v>
          </cell>
        </row>
        <row r="410">
          <cell r="D410">
            <v>50</v>
          </cell>
          <cell r="E410">
            <v>15</v>
          </cell>
          <cell r="H410">
            <v>54</v>
          </cell>
          <cell r="M410">
            <v>66</v>
          </cell>
          <cell r="P410">
            <v>28</v>
          </cell>
          <cell r="AD410">
            <v>4</v>
          </cell>
        </row>
        <row r="412">
          <cell r="D412">
            <v>40</v>
          </cell>
        </row>
        <row r="424">
          <cell r="C424">
            <v>15</v>
          </cell>
          <cell r="D424">
            <v>200</v>
          </cell>
          <cell r="E424">
            <v>147</v>
          </cell>
          <cell r="I424">
            <v>335</v>
          </cell>
          <cell r="J424">
            <v>3</v>
          </cell>
          <cell r="K424">
            <v>28</v>
          </cell>
          <cell r="L424">
            <v>33</v>
          </cell>
          <cell r="M424">
            <v>36</v>
          </cell>
          <cell r="O424">
            <v>76</v>
          </cell>
          <cell r="P424">
            <v>67</v>
          </cell>
          <cell r="U424">
            <v>13</v>
          </cell>
          <cell r="V424">
            <v>23</v>
          </cell>
          <cell r="W424">
            <v>4</v>
          </cell>
          <cell r="X424">
            <v>138</v>
          </cell>
          <cell r="Y424">
            <v>70</v>
          </cell>
          <cell r="Z424">
            <v>25</v>
          </cell>
          <cell r="AA424">
            <v>26</v>
          </cell>
          <cell r="AB424">
            <v>33</v>
          </cell>
          <cell r="AD424">
            <v>3</v>
          </cell>
        </row>
        <row r="437">
          <cell r="D437">
            <v>19</v>
          </cell>
          <cell r="P437">
            <v>10</v>
          </cell>
        </row>
        <row r="438">
          <cell r="Z438">
            <v>11</v>
          </cell>
        </row>
        <row r="444">
          <cell r="M444">
            <v>10</v>
          </cell>
        </row>
        <row r="446">
          <cell r="Z446">
            <v>32</v>
          </cell>
          <cell r="AD446">
            <v>4</v>
          </cell>
        </row>
        <row r="447">
          <cell r="D447">
            <v>12</v>
          </cell>
          <cell r="O447">
            <v>17</v>
          </cell>
          <cell r="R447">
            <v>55</v>
          </cell>
          <cell r="V447">
            <v>11</v>
          </cell>
        </row>
        <row r="449">
          <cell r="AD449">
            <v>3</v>
          </cell>
        </row>
        <row r="450">
          <cell r="D450">
            <v>18</v>
          </cell>
          <cell r="P450">
            <v>22</v>
          </cell>
          <cell r="AD450">
            <v>3</v>
          </cell>
        </row>
        <row r="451">
          <cell r="Y451">
            <v>20</v>
          </cell>
        </row>
        <row r="452">
          <cell r="M452">
            <v>10</v>
          </cell>
        </row>
        <row r="455">
          <cell r="O455">
            <v>20</v>
          </cell>
          <cell r="Z455">
            <v>14</v>
          </cell>
        </row>
        <row r="456">
          <cell r="H456">
            <v>45</v>
          </cell>
          <cell r="M456">
            <v>60</v>
          </cell>
          <cell r="P456">
            <v>42</v>
          </cell>
          <cell r="AD456">
            <v>5</v>
          </cell>
        </row>
        <row r="466">
          <cell r="C466">
            <v>77</v>
          </cell>
          <cell r="D466">
            <v>677</v>
          </cell>
          <cell r="E466">
            <v>118</v>
          </cell>
          <cell r="H466">
            <v>86</v>
          </cell>
          <cell r="I466">
            <v>706</v>
          </cell>
          <cell r="J466">
            <v>24</v>
          </cell>
          <cell r="K466">
            <v>79</v>
          </cell>
          <cell r="L466">
            <v>56</v>
          </cell>
          <cell r="M466">
            <v>233</v>
          </cell>
          <cell r="N466">
            <v>25</v>
          </cell>
          <cell r="O466">
            <v>839</v>
          </cell>
          <cell r="P466">
            <v>183</v>
          </cell>
          <cell r="Q466">
            <v>42</v>
          </cell>
          <cell r="R466">
            <v>51</v>
          </cell>
          <cell r="S466">
            <v>12</v>
          </cell>
          <cell r="T466">
            <v>25</v>
          </cell>
          <cell r="U466">
            <v>49</v>
          </cell>
          <cell r="V466">
            <v>98</v>
          </cell>
          <cell r="W466">
            <v>28</v>
          </cell>
          <cell r="X466">
            <v>602</v>
          </cell>
          <cell r="Y466">
            <v>107</v>
          </cell>
          <cell r="Z466">
            <v>121</v>
          </cell>
          <cell r="AA466">
            <v>36</v>
          </cell>
          <cell r="AB466">
            <v>39</v>
          </cell>
          <cell r="AC466">
            <v>10</v>
          </cell>
          <cell r="AD466">
            <v>38</v>
          </cell>
        </row>
        <row r="468">
          <cell r="AD468">
            <v>3</v>
          </cell>
        </row>
        <row r="470">
          <cell r="P470">
            <v>10</v>
          </cell>
        </row>
        <row r="473">
          <cell r="D473">
            <v>51</v>
          </cell>
          <cell r="E473">
            <v>34</v>
          </cell>
          <cell r="M473">
            <v>27</v>
          </cell>
          <cell r="O473">
            <v>44</v>
          </cell>
          <cell r="P473">
            <v>23</v>
          </cell>
          <cell r="Y473">
            <v>19</v>
          </cell>
          <cell r="AD473">
            <v>12</v>
          </cell>
        </row>
        <row r="474">
          <cell r="Z474">
            <v>30</v>
          </cell>
        </row>
        <row r="477">
          <cell r="D477">
            <v>11</v>
          </cell>
        </row>
        <row r="486">
          <cell r="AD486">
            <v>4</v>
          </cell>
        </row>
        <row r="506">
          <cell r="D506">
            <v>44</v>
          </cell>
          <cell r="H506">
            <v>36</v>
          </cell>
          <cell r="L506">
            <v>10</v>
          </cell>
          <cell r="O506">
            <v>18</v>
          </cell>
          <cell r="P506">
            <v>48</v>
          </cell>
          <cell r="X506">
            <v>29</v>
          </cell>
          <cell r="Y506">
            <v>16</v>
          </cell>
          <cell r="Z506">
            <v>14</v>
          </cell>
        </row>
        <row r="527">
          <cell r="P527">
            <v>25</v>
          </cell>
        </row>
        <row r="531">
          <cell r="D531">
            <v>13</v>
          </cell>
        </row>
        <row r="534">
          <cell r="D534">
            <v>45</v>
          </cell>
          <cell r="Z534">
            <v>18</v>
          </cell>
        </row>
        <row r="536">
          <cell r="D536">
            <v>14</v>
          </cell>
        </row>
        <row r="542">
          <cell r="V542">
            <v>38</v>
          </cell>
        </row>
        <row r="543">
          <cell r="D543">
            <v>149</v>
          </cell>
          <cell r="E543">
            <v>22</v>
          </cell>
          <cell r="H543">
            <v>23</v>
          </cell>
          <cell r="M543">
            <v>10</v>
          </cell>
          <cell r="O543">
            <v>31</v>
          </cell>
          <cell r="X543">
            <v>27</v>
          </cell>
          <cell r="Y543">
            <v>19</v>
          </cell>
          <cell r="Z543">
            <v>12</v>
          </cell>
        </row>
        <row r="547">
          <cell r="C547">
            <v>10</v>
          </cell>
          <cell r="D547">
            <v>40</v>
          </cell>
          <cell r="E547">
            <v>17</v>
          </cell>
          <cell r="M547">
            <v>12</v>
          </cell>
          <cell r="O547">
            <v>24</v>
          </cell>
          <cell r="P547">
            <v>12</v>
          </cell>
          <cell r="X547">
            <v>18</v>
          </cell>
          <cell r="AD547">
            <v>5</v>
          </cell>
        </row>
        <row r="560">
          <cell r="O560">
            <v>19</v>
          </cell>
        </row>
        <row r="561">
          <cell r="D561">
            <v>24</v>
          </cell>
        </row>
        <row r="569">
          <cell r="I569">
            <v>463</v>
          </cell>
          <cell r="J569">
            <v>10</v>
          </cell>
          <cell r="K569">
            <v>30</v>
          </cell>
          <cell r="O569">
            <v>19</v>
          </cell>
        </row>
        <row r="574">
          <cell r="D574">
            <v>10</v>
          </cell>
          <cell r="M574">
            <v>11</v>
          </cell>
          <cell r="O574">
            <v>10</v>
          </cell>
          <cell r="P574">
            <v>27</v>
          </cell>
          <cell r="Y574">
            <v>13</v>
          </cell>
          <cell r="Z574">
            <v>14</v>
          </cell>
          <cell r="AD574">
            <v>5</v>
          </cell>
        </row>
        <row r="575">
          <cell r="F575">
            <v>128</v>
          </cell>
          <cell r="I575">
            <v>364</v>
          </cell>
          <cell r="J575">
            <v>19</v>
          </cell>
          <cell r="K575">
            <v>54</v>
          </cell>
          <cell r="M575">
            <v>17</v>
          </cell>
          <cell r="O575">
            <v>72</v>
          </cell>
          <cell r="Z575">
            <v>61</v>
          </cell>
        </row>
        <row r="587">
          <cell r="Z587">
            <v>41</v>
          </cell>
        </row>
        <row r="590">
          <cell r="L590">
            <v>10</v>
          </cell>
          <cell r="X590">
            <v>15</v>
          </cell>
        </row>
        <row r="600">
          <cell r="C600">
            <v>57</v>
          </cell>
          <cell r="D600">
            <v>95</v>
          </cell>
          <cell r="E600">
            <v>104</v>
          </cell>
          <cell r="G600">
            <v>29</v>
          </cell>
          <cell r="H600">
            <v>229</v>
          </cell>
          <cell r="M600">
            <v>78</v>
          </cell>
          <cell r="P600">
            <v>174</v>
          </cell>
          <cell r="AD600">
            <v>7</v>
          </cell>
        </row>
        <row r="602">
          <cell r="L602">
            <v>18</v>
          </cell>
          <cell r="P602">
            <v>11</v>
          </cell>
        </row>
        <row r="610">
          <cell r="D610">
            <v>25</v>
          </cell>
        </row>
        <row r="612">
          <cell r="R612">
            <v>15</v>
          </cell>
          <cell r="V612">
            <v>11</v>
          </cell>
        </row>
        <row r="617">
          <cell r="V617">
            <v>11</v>
          </cell>
        </row>
        <row r="620">
          <cell r="O620">
            <v>38</v>
          </cell>
          <cell r="V620">
            <v>20</v>
          </cell>
          <cell r="X620">
            <v>10</v>
          </cell>
        </row>
        <row r="621">
          <cell r="X621">
            <v>11</v>
          </cell>
        </row>
        <row r="625">
          <cell r="D625">
            <v>12</v>
          </cell>
          <cell r="L625">
            <v>17</v>
          </cell>
          <cell r="O625">
            <v>61</v>
          </cell>
          <cell r="P625">
            <v>37</v>
          </cell>
          <cell r="X625">
            <v>39</v>
          </cell>
          <cell r="Z625">
            <v>21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milles d'actes"/>
      <sheetName val="Chir Cardiaque pediatrique"/>
      <sheetName val="Cathérisme cardiaque interv"/>
      <sheetName val="Actes Sarcomes"/>
      <sheetName val="Actes atrésie voies biliaires"/>
      <sheetName val="Feuil3"/>
    </sheetNames>
    <sheetDataSet>
      <sheetData sheetId="0">
        <row r="3">
          <cell r="D3">
            <v>3673.197819302487</v>
          </cell>
        </row>
        <row r="4">
          <cell r="D4">
            <v>2317.0037926060177</v>
          </cell>
        </row>
        <row r="5">
          <cell r="D5">
            <v>8719.1365357142859</v>
          </cell>
        </row>
        <row r="6">
          <cell r="D6">
            <v>16785.161752077172</v>
          </cell>
        </row>
        <row r="7">
          <cell r="D7">
            <v>8129.0443066365297</v>
          </cell>
        </row>
        <row r="8">
          <cell r="D8">
            <v>3674.8684647569689</v>
          </cell>
        </row>
        <row r="9">
          <cell r="D9">
            <v>8032.0611647989645</v>
          </cell>
        </row>
        <row r="10">
          <cell r="D10">
            <v>9512.6752966575768</v>
          </cell>
        </row>
        <row r="11">
          <cell r="D11">
            <v>8710.568041605884</v>
          </cell>
        </row>
        <row r="12">
          <cell r="D12">
            <v>10935.8</v>
          </cell>
        </row>
        <row r="13">
          <cell r="D13">
            <v>4842.6919998909834</v>
          </cell>
        </row>
        <row r="14">
          <cell r="D14">
            <v>37245.953333333331</v>
          </cell>
        </row>
        <row r="15">
          <cell r="D15">
            <v>10222.676525584937</v>
          </cell>
        </row>
        <row r="16">
          <cell r="D16">
            <v>9005.64</v>
          </cell>
        </row>
        <row r="17">
          <cell r="D17">
            <v>13326.716205705865</v>
          </cell>
        </row>
        <row r="18">
          <cell r="D18">
            <v>6874.5</v>
          </cell>
        </row>
        <row r="19">
          <cell r="D19">
            <v>2252.91</v>
          </cell>
        </row>
        <row r="20">
          <cell r="D20">
            <v>7319</v>
          </cell>
        </row>
        <row r="21">
          <cell r="D21">
            <v>11132</v>
          </cell>
        </row>
        <row r="22">
          <cell r="D22">
            <v>3217.0424558674167</v>
          </cell>
        </row>
        <row r="23">
          <cell r="D23">
            <v>137046</v>
          </cell>
        </row>
        <row r="24">
          <cell r="D24">
            <v>12105.71</v>
          </cell>
        </row>
        <row r="25">
          <cell r="D25">
            <v>13143.99742545054</v>
          </cell>
        </row>
        <row r="26">
          <cell r="D26">
            <v>7421.6908968582575</v>
          </cell>
        </row>
        <row r="27">
          <cell r="D27">
            <v>3415</v>
          </cell>
        </row>
        <row r="28">
          <cell r="D28">
            <v>6815</v>
          </cell>
        </row>
        <row r="29">
          <cell r="D29">
            <v>8152</v>
          </cell>
        </row>
        <row r="30">
          <cell r="D30">
            <v>9258.6773511451192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7"/>
  <sheetViews>
    <sheetView tabSelected="1" workbookViewId="0">
      <pane xSplit="2" ySplit="3" topLeftCell="AA196" activePane="bottomRight" state="frozen"/>
      <selection pane="topRight" activeCell="C1" sqref="C1"/>
      <selection pane="bottomLeft" activeCell="A4" sqref="A4"/>
      <selection pane="bottomRight" activeCell="AJ12" sqref="AJ12"/>
    </sheetView>
  </sheetViews>
  <sheetFormatPr baseColWidth="10" defaultRowHeight="15"/>
  <cols>
    <col min="1" max="1" width="16.42578125" style="1" bestFit="1" customWidth="1"/>
    <col min="2" max="2" width="31.140625" style="1" customWidth="1"/>
    <col min="3" max="30" width="16.42578125" style="1" customWidth="1"/>
    <col min="31" max="31" width="19" style="1" customWidth="1"/>
    <col min="32" max="32" width="15.5703125" style="1" customWidth="1"/>
    <col min="33" max="33" width="12.7109375" style="1" bestFit="1" customWidth="1"/>
    <col min="34" max="34" width="12.7109375" style="1" customWidth="1"/>
    <col min="35" max="36" width="12.85546875" style="1" bestFit="1" customWidth="1"/>
    <col min="37" max="37" width="12.7109375" style="1" bestFit="1" customWidth="1"/>
    <col min="38" max="16384" width="11.42578125" style="1"/>
  </cols>
  <sheetData>
    <row r="1" spans="1:37" s="2" customFormat="1" ht="12" customHeight="1">
      <c r="A1" s="2" t="s">
        <v>426</v>
      </c>
    </row>
    <row r="2" spans="1:37" ht="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12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13" t="s">
        <v>427</v>
      </c>
      <c r="AF2" s="13" t="s">
        <v>440</v>
      </c>
      <c r="AG2" s="15" t="s">
        <v>428</v>
      </c>
      <c r="AH2" s="15" t="s">
        <v>441</v>
      </c>
      <c r="AI2" s="15" t="s">
        <v>429</v>
      </c>
      <c r="AJ2" s="15" t="s">
        <v>430</v>
      </c>
      <c r="AK2" s="15" t="s">
        <v>439</v>
      </c>
    </row>
    <row r="3" spans="1:37">
      <c r="A3" s="3"/>
      <c r="B3" s="9" t="s">
        <v>427</v>
      </c>
      <c r="C3" s="10">
        <f t="shared" ref="C3:AD3" si="0">SUM(C4:C205)</f>
        <v>1425200.7538893649</v>
      </c>
      <c r="D3" s="10">
        <f t="shared" si="0"/>
        <v>10917721.870759549</v>
      </c>
      <c r="E3" s="10">
        <f t="shared" si="0"/>
        <v>7768750.6533214282</v>
      </c>
      <c r="F3" s="10">
        <f t="shared" si="0"/>
        <v>2148500.7042658781</v>
      </c>
      <c r="G3" s="10">
        <f t="shared" si="0"/>
        <v>284516.55073227856</v>
      </c>
      <c r="H3" s="10">
        <f t="shared" si="0"/>
        <v>4972097.0328161782</v>
      </c>
      <c r="I3" s="10">
        <f t="shared" si="0"/>
        <v>22545995.689590693</v>
      </c>
      <c r="J3" s="10">
        <f t="shared" si="0"/>
        <v>1046394.2826323335</v>
      </c>
      <c r="K3" s="10">
        <f t="shared" si="0"/>
        <v>3257752.4475606009</v>
      </c>
      <c r="L3" s="10">
        <f t="shared" si="0"/>
        <v>2952665.9999999995</v>
      </c>
      <c r="M3" s="10">
        <f t="shared" si="0"/>
        <v>6213173.8358601332</v>
      </c>
      <c r="N3" s="10">
        <f t="shared" si="0"/>
        <v>1042886.6933333332</v>
      </c>
      <c r="O3" s="10">
        <f t="shared" si="0"/>
        <v>23471265.302743018</v>
      </c>
      <c r="P3" s="10">
        <f t="shared" si="0"/>
        <v>13922719.439999998</v>
      </c>
      <c r="Q3" s="10">
        <f t="shared" si="0"/>
        <v>1052810.5802507633</v>
      </c>
      <c r="R3" s="10">
        <f t="shared" si="0"/>
        <v>3203517</v>
      </c>
      <c r="S3" s="10">
        <f t="shared" si="0"/>
        <v>27034.92</v>
      </c>
      <c r="T3" s="10">
        <f t="shared" si="0"/>
        <v>182975</v>
      </c>
      <c r="U3" s="10">
        <f t="shared" si="0"/>
        <v>812636</v>
      </c>
      <c r="V3" s="10">
        <f t="shared" si="0"/>
        <v>2329138.73804801</v>
      </c>
      <c r="W3" s="10">
        <f t="shared" si="0"/>
        <v>4385472</v>
      </c>
      <c r="X3" s="10">
        <f t="shared" si="0"/>
        <v>19284396.030000001</v>
      </c>
      <c r="Y3" s="10">
        <f t="shared" si="0"/>
        <v>7741814.4835903682</v>
      </c>
      <c r="Z3" s="10">
        <f t="shared" si="0"/>
        <v>9789210.292956043</v>
      </c>
      <c r="AA3" s="10">
        <f t="shared" si="0"/>
        <v>211730</v>
      </c>
      <c r="AB3" s="10">
        <f t="shared" si="0"/>
        <v>586090</v>
      </c>
      <c r="AC3" s="10">
        <f t="shared" si="0"/>
        <v>81520</v>
      </c>
      <c r="AD3" s="10">
        <f t="shared" si="0"/>
        <v>2694275.10918323</v>
      </c>
      <c r="AE3" s="18">
        <f>SUM(C3:AD3)</f>
        <v>154352261.41153324</v>
      </c>
      <c r="AF3" s="19">
        <f>49514800/AE3</f>
        <v>0.32079089445916109</v>
      </c>
      <c r="AG3" s="21"/>
      <c r="AH3" s="21"/>
      <c r="AI3" s="22"/>
      <c r="AJ3" s="22"/>
      <c r="AK3" s="22"/>
    </row>
    <row r="4" spans="1:37" ht="15" customHeight="1">
      <c r="A4" s="4" t="s">
        <v>31</v>
      </c>
      <c r="B4" s="5" t="s">
        <v>32</v>
      </c>
      <c r="C4" s="8"/>
      <c r="D4" s="8"/>
      <c r="E4" s="8"/>
      <c r="F4" s="8"/>
      <c r="G4" s="8"/>
      <c r="H4" s="8"/>
      <c r="I4" s="8"/>
      <c r="J4" s="8"/>
      <c r="K4" s="11"/>
      <c r="L4" s="11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4"/>
      <c r="AE4" s="16"/>
      <c r="AF4" s="20">
        <f t="shared" ref="AF4:AF20" si="1">AE4*$AF$3</f>
        <v>0</v>
      </c>
      <c r="AG4" s="21">
        <f>[2]Feuil1!$AJ$3</f>
        <v>4854.3190439480786</v>
      </c>
      <c r="AH4" s="21">
        <f>AG4*$AF$206/50409630</f>
        <v>4768.1491928681153</v>
      </c>
      <c r="AI4" s="21">
        <f>AF4-AH4</f>
        <v>-4768.1491928681153</v>
      </c>
      <c r="AJ4" s="21">
        <f>AI4/2</f>
        <v>-2384.0745964340576</v>
      </c>
      <c r="AK4" s="23">
        <f>AF4-AJ4</f>
        <v>2384.0745964340576</v>
      </c>
    </row>
    <row r="5" spans="1:37" ht="15" customHeight="1">
      <c r="A5" s="4" t="s">
        <v>33</v>
      </c>
      <c r="B5" s="5" t="s">
        <v>34</v>
      </c>
      <c r="C5" s="8"/>
      <c r="D5" s="8">
        <f>[3]Liste_FINESS!$D25*'[4]Familles d''actes'!$D$4</f>
        <v>57925.094815150442</v>
      </c>
      <c r="E5" s="8"/>
      <c r="F5" s="8"/>
      <c r="G5" s="8"/>
      <c r="H5" s="8"/>
      <c r="I5" s="8"/>
      <c r="J5" s="8"/>
      <c r="K5" s="11"/>
      <c r="L5" s="11"/>
      <c r="M5" s="8">
        <f>[3]Liste_FINESS!$M25*'[4]Familles d''actes'!$D$13</f>
        <v>48426.919998909834</v>
      </c>
      <c r="N5" s="11"/>
      <c r="O5" s="11"/>
      <c r="P5" s="11">
        <f>[3]Liste_FINESS!$P25*'[4]Familles d''actes'!$D$16</f>
        <v>432270.72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4"/>
      <c r="AE5" s="16">
        <f t="shared" ref="AE5:AE20" si="2">SUM(C5:AD5)</f>
        <v>538622.73481406027</v>
      </c>
      <c r="AF5" s="20">
        <f t="shared" si="1"/>
        <v>172785.26887704193</v>
      </c>
      <c r="AG5" s="21">
        <f>[2]Feuil1!$AJ$4</f>
        <v>144358.07112960026</v>
      </c>
      <c r="AH5" s="21">
        <f t="shared" ref="AH5:AH68" si="3">AG5*$AF$206/50409630</f>
        <v>141795.54621543403</v>
      </c>
      <c r="AI5" s="21">
        <f t="shared" ref="AI5:AI68" si="4">AF5-AH5</f>
        <v>30989.722661607899</v>
      </c>
      <c r="AJ5" s="21">
        <f t="shared" ref="AJ5:AJ68" si="5">AI5/2</f>
        <v>15494.861330803949</v>
      </c>
      <c r="AK5" s="23">
        <f t="shared" ref="AK5:AK68" si="6">AF5-AJ5</f>
        <v>157290.40754623798</v>
      </c>
    </row>
    <row r="6" spans="1:37" ht="15" customHeight="1">
      <c r="A6" s="4" t="s">
        <v>35</v>
      </c>
      <c r="B6" s="5" t="s">
        <v>36</v>
      </c>
      <c r="C6" s="8"/>
      <c r="D6" s="8">
        <f>[3]Liste_FINESS!$D27*'[4]Familles d''actes'!$D$4</f>
        <v>92680.151704240707</v>
      </c>
      <c r="E6" s="8"/>
      <c r="F6" s="8"/>
      <c r="G6" s="8"/>
      <c r="H6" s="8"/>
      <c r="I6" s="8"/>
      <c r="J6" s="8"/>
      <c r="K6" s="11"/>
      <c r="L6" s="11"/>
      <c r="M6" s="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4"/>
      <c r="AE6" s="16">
        <f t="shared" si="2"/>
        <v>92680.151704240707</v>
      </c>
      <c r="AF6" s="20">
        <f t="shared" si="1"/>
        <v>29730.948763814118</v>
      </c>
      <c r="AG6" s="21">
        <f>[2]Feuil1!$AJ$5</f>
        <v>13333.643412545642</v>
      </c>
      <c r="AH6" s="21">
        <f t="shared" si="3"/>
        <v>13096.955618272043</v>
      </c>
      <c r="AI6" s="21">
        <f t="shared" si="4"/>
        <v>16633.993145542074</v>
      </c>
      <c r="AJ6" s="21">
        <f t="shared" si="5"/>
        <v>8316.9965727710369</v>
      </c>
      <c r="AK6" s="23">
        <f t="shared" si="6"/>
        <v>21413.952191043081</v>
      </c>
    </row>
    <row r="7" spans="1:37" ht="15" customHeight="1">
      <c r="A7" s="4" t="s">
        <v>37</v>
      </c>
      <c r="B7" s="5" t="s">
        <v>38</v>
      </c>
      <c r="C7" s="8"/>
      <c r="D7" s="8"/>
      <c r="E7" s="8"/>
      <c r="F7" s="8"/>
      <c r="G7" s="8"/>
      <c r="H7" s="8"/>
      <c r="I7" s="8"/>
      <c r="J7" s="8"/>
      <c r="K7" s="11"/>
      <c r="L7" s="11"/>
      <c r="M7" s="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f>[3]Liste_FINESS!$Z29*'[4]Familles d''actes'!$D$26</f>
        <v>96481.981659157347</v>
      </c>
      <c r="AA7" s="11"/>
      <c r="AB7" s="11"/>
      <c r="AC7" s="11"/>
      <c r="AD7" s="14">
        <f>[3]Liste_FINESS!$AD29*'[4]Familles d''actes'!$D$30</f>
        <v>27776.03205343536</v>
      </c>
      <c r="AE7" s="16">
        <f t="shared" si="2"/>
        <v>124258.01371259271</v>
      </c>
      <c r="AF7" s="20">
        <f t="shared" si="1"/>
        <v>39860.839362581319</v>
      </c>
      <c r="AG7" s="21"/>
      <c r="AH7" s="21">
        <f t="shared" si="3"/>
        <v>0</v>
      </c>
      <c r="AI7" s="21">
        <f t="shared" si="4"/>
        <v>39860.839362581319</v>
      </c>
      <c r="AJ7" s="21">
        <f t="shared" si="5"/>
        <v>19930.419681290659</v>
      </c>
      <c r="AK7" s="23">
        <f t="shared" si="6"/>
        <v>19930.419681290659</v>
      </c>
    </row>
    <row r="8" spans="1:37" ht="24" customHeight="1">
      <c r="A8" s="4" t="s">
        <v>39</v>
      </c>
      <c r="B8" s="5" t="s">
        <v>40</v>
      </c>
      <c r="C8" s="8"/>
      <c r="D8" s="8"/>
      <c r="E8" s="8"/>
      <c r="F8" s="8"/>
      <c r="G8" s="8"/>
      <c r="H8" s="8"/>
      <c r="I8" s="8"/>
      <c r="J8" s="8"/>
      <c r="K8" s="11"/>
      <c r="L8" s="11"/>
      <c r="M8" s="8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f>[3]Liste_FINESS!$X32*'[4]Familles d''actes'!$D$24</f>
        <v>157374.22999999998</v>
      </c>
      <c r="Y8" s="11"/>
      <c r="Z8" s="11"/>
      <c r="AA8" s="11"/>
      <c r="AB8" s="11"/>
      <c r="AC8" s="11"/>
      <c r="AD8" s="14"/>
      <c r="AE8" s="16">
        <f t="shared" si="2"/>
        <v>157374.22999999998</v>
      </c>
      <c r="AF8" s="20">
        <f t="shared" si="1"/>
        <v>50484.22000652174</v>
      </c>
      <c r="AG8" s="21">
        <f>[2]Feuil1!$AJ$6</f>
        <v>59547.403717982124</v>
      </c>
      <c r="AH8" s="21">
        <f t="shared" si="3"/>
        <v>58490.367527298673</v>
      </c>
      <c r="AI8" s="21">
        <f t="shared" si="4"/>
        <v>-8006.1475207769327</v>
      </c>
      <c r="AJ8" s="21">
        <f t="shared" si="5"/>
        <v>-4003.0737603884663</v>
      </c>
      <c r="AK8" s="23">
        <f t="shared" si="6"/>
        <v>54487.29376691021</v>
      </c>
    </row>
    <row r="9" spans="1:37" ht="15" customHeight="1">
      <c r="A9" s="4" t="s">
        <v>41</v>
      </c>
      <c r="B9" s="5" t="s">
        <v>42</v>
      </c>
      <c r="C9" s="8"/>
      <c r="D9" s="8">
        <f>[3]Liste_FINESS!$D35*'[4]Familles d''actes'!$D$4</f>
        <v>491204.80403247575</v>
      </c>
      <c r="E9" s="8">
        <f>[3]Liste_FINESS!$E35*'[4]Familles d''actes'!$D$5</f>
        <v>392361.14410714287</v>
      </c>
      <c r="F9" s="8"/>
      <c r="G9" s="8"/>
      <c r="H9" s="8"/>
      <c r="I9" s="8"/>
      <c r="J9" s="8"/>
      <c r="K9" s="11"/>
      <c r="L9" s="11"/>
      <c r="M9" s="8">
        <f>[3]Liste_FINESS!$M35*'[4]Familles d''actes'!$D$13</f>
        <v>72640.379998364748</v>
      </c>
      <c r="N9" s="11"/>
      <c r="O9" s="11"/>
      <c r="P9" s="11"/>
      <c r="Q9" s="11"/>
      <c r="R9" s="11"/>
      <c r="S9" s="11"/>
      <c r="T9" s="11"/>
      <c r="U9" s="11"/>
      <c r="V9" s="11">
        <f>[3]Liste_FINESS!$V35*'[4]Familles d''actes'!$D$22</f>
        <v>83643.103852552827</v>
      </c>
      <c r="W9" s="11"/>
      <c r="X9" s="11">
        <f>[3]Liste_FINESS!$X35*'[4]Familles d''actes'!$D$24</f>
        <v>363171.3</v>
      </c>
      <c r="Y9" s="11">
        <f>[3]Liste_FINESS!$Y35*'[4]Familles d''actes'!$D$25</f>
        <v>223447.95623265917</v>
      </c>
      <c r="Z9" s="11">
        <f>[3]Liste_FINESS!$Z35*'[4]Familles d''actes'!$D$26</f>
        <v>155855.50883402341</v>
      </c>
      <c r="AA9" s="11"/>
      <c r="AB9" s="11"/>
      <c r="AC9" s="11"/>
      <c r="AD9" s="14"/>
      <c r="AE9" s="16">
        <f t="shared" si="2"/>
        <v>1782324.1970572188</v>
      </c>
      <c r="AF9" s="20">
        <f t="shared" si="1"/>
        <v>571753.37339019135</v>
      </c>
      <c r="AG9" s="21">
        <f>[2]Feuil1!$AJ$7</f>
        <v>555396.18648922723</v>
      </c>
      <c r="AH9" s="21">
        <f t="shared" si="3"/>
        <v>545537.25339338509</v>
      </c>
      <c r="AI9" s="21">
        <f t="shared" si="4"/>
        <v>26216.119996806257</v>
      </c>
      <c r="AJ9" s="21">
        <f t="shared" si="5"/>
        <v>13108.059998403129</v>
      </c>
      <c r="AK9" s="23">
        <f t="shared" si="6"/>
        <v>558645.31339178816</v>
      </c>
    </row>
    <row r="10" spans="1:37" ht="15" customHeight="1">
      <c r="A10" s="4" t="s">
        <v>43</v>
      </c>
      <c r="B10" s="5" t="s">
        <v>44</v>
      </c>
      <c r="C10" s="8"/>
      <c r="D10" s="8"/>
      <c r="E10" s="8"/>
      <c r="F10" s="8"/>
      <c r="G10" s="8"/>
      <c r="H10" s="8"/>
      <c r="I10" s="8"/>
      <c r="J10" s="8"/>
      <c r="K10" s="11"/>
      <c r="L10" s="11"/>
      <c r="M10" s="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4"/>
      <c r="AE10" s="16"/>
      <c r="AF10" s="20">
        <f t="shared" si="1"/>
        <v>0</v>
      </c>
      <c r="AG10" s="21">
        <f>[2]Feuil1!$AJ$8</f>
        <v>6472.4253919307712</v>
      </c>
      <c r="AH10" s="21">
        <f t="shared" si="3"/>
        <v>6357.532257157487</v>
      </c>
      <c r="AI10" s="21">
        <f t="shared" si="4"/>
        <v>-6357.532257157487</v>
      </c>
      <c r="AJ10" s="21">
        <f t="shared" si="5"/>
        <v>-3178.7661285787435</v>
      </c>
      <c r="AK10" s="23">
        <f t="shared" si="6"/>
        <v>3178.7661285787435</v>
      </c>
    </row>
    <row r="11" spans="1:37" ht="15" customHeight="1">
      <c r="A11" s="4" t="s">
        <v>45</v>
      </c>
      <c r="B11" s="5" t="s">
        <v>46</v>
      </c>
      <c r="C11" s="8"/>
      <c r="D11" s="8"/>
      <c r="E11" s="8"/>
      <c r="F11" s="8"/>
      <c r="G11" s="8"/>
      <c r="H11" s="8"/>
      <c r="I11" s="8"/>
      <c r="J11" s="8"/>
      <c r="K11" s="11"/>
      <c r="L11" s="11"/>
      <c r="M11" s="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4"/>
      <c r="AE11" s="16"/>
      <c r="AF11" s="20">
        <f t="shared" si="1"/>
        <v>0</v>
      </c>
      <c r="AG11" s="21">
        <f>[2]Feuil1!$AJ$9</f>
        <v>13151.402172107728</v>
      </c>
      <c r="AH11" s="21">
        <f t="shared" si="3"/>
        <v>12917.949373393134</v>
      </c>
      <c r="AI11" s="21">
        <f t="shared" si="4"/>
        <v>-12917.949373393134</v>
      </c>
      <c r="AJ11" s="21">
        <f t="shared" si="5"/>
        <v>-6458.974686696567</v>
      </c>
      <c r="AK11" s="23">
        <f t="shared" si="6"/>
        <v>6458.974686696567</v>
      </c>
    </row>
    <row r="12" spans="1:37" ht="15" customHeight="1">
      <c r="A12" s="4" t="s">
        <v>47</v>
      </c>
      <c r="B12" s="5" t="s">
        <v>48</v>
      </c>
      <c r="C12" s="8"/>
      <c r="D12" s="8"/>
      <c r="E12" s="8"/>
      <c r="F12" s="8"/>
      <c r="G12" s="8"/>
      <c r="H12" s="8"/>
      <c r="I12" s="8"/>
      <c r="J12" s="8"/>
      <c r="K12" s="11"/>
      <c r="L12" s="11"/>
      <c r="M12" s="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4"/>
      <c r="AE12" s="16"/>
      <c r="AF12" s="20">
        <f t="shared" si="1"/>
        <v>0</v>
      </c>
      <c r="AG12" s="21">
        <f>[2]Feuil1!$AJ$10</f>
        <v>8036.9679940658343</v>
      </c>
      <c r="AH12" s="21">
        <f t="shared" si="3"/>
        <v>7894.3023948513601</v>
      </c>
      <c r="AI12" s="21">
        <f t="shared" si="4"/>
        <v>-7894.3023948513601</v>
      </c>
      <c r="AJ12" s="21">
        <f t="shared" si="5"/>
        <v>-3947.15119742568</v>
      </c>
      <c r="AK12" s="23">
        <f t="shared" si="6"/>
        <v>3947.15119742568</v>
      </c>
    </row>
    <row r="13" spans="1:37" ht="15" customHeight="1">
      <c r="A13" s="4" t="s">
        <v>49</v>
      </c>
      <c r="B13" s="5" t="s">
        <v>50</v>
      </c>
      <c r="C13" s="8">
        <f>[3]Liste_FINESS!$C52*'[4]Familles d''actes'!$D$3</f>
        <v>58771.165108839792</v>
      </c>
      <c r="D13" s="8">
        <f>[3]Liste_FINESS!$D52*'[4]Familles d''actes'!$D$4</f>
        <v>139020.22755636106</v>
      </c>
      <c r="E13" s="8">
        <f>[3]Liste_FINESS!$E52*'[4]Familles d''actes'!$D$5</f>
        <v>95910.501892857137</v>
      </c>
      <c r="F13" s="8"/>
      <c r="G13" s="8"/>
      <c r="H13" s="8">
        <f>[3]Liste_FINESS!$H52*'[4]Familles d''actes'!$D$8</f>
        <v>264590.52946250176</v>
      </c>
      <c r="I13" s="8"/>
      <c r="J13" s="8"/>
      <c r="K13" s="11"/>
      <c r="L13" s="11"/>
      <c r="M13" s="8">
        <f>[3]Liste_FINESS!$M52*'[4]Familles d''actes'!$D$13</f>
        <v>48426.919998909834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4">
        <f>[3]Liste_FINESS!$AD52*'[4]Familles d''actes'!$D$30</f>
        <v>148138.83761832191</v>
      </c>
      <c r="AE13" s="16">
        <f t="shared" si="2"/>
        <v>754858.18163779145</v>
      </c>
      <c r="AF13" s="20">
        <f t="shared" si="1"/>
        <v>242151.63127740301</v>
      </c>
      <c r="AG13" s="21">
        <f>[2]Feuil1!$AJ$11</f>
        <v>216789.79672703039</v>
      </c>
      <c r="AH13" s="21">
        <f t="shared" si="3"/>
        <v>212941.52381161228</v>
      </c>
      <c r="AI13" s="21">
        <f t="shared" si="4"/>
        <v>29210.10746579073</v>
      </c>
      <c r="AJ13" s="21">
        <f t="shared" si="5"/>
        <v>14605.053732895365</v>
      </c>
      <c r="AK13" s="23">
        <f t="shared" si="6"/>
        <v>227546.57754450763</v>
      </c>
    </row>
    <row r="14" spans="1:37" ht="24" customHeight="1">
      <c r="A14" s="4" t="s">
        <v>51</v>
      </c>
      <c r="B14" s="5" t="s">
        <v>52</v>
      </c>
      <c r="C14" s="8"/>
      <c r="D14" s="8"/>
      <c r="E14" s="8"/>
      <c r="F14" s="8"/>
      <c r="G14" s="8"/>
      <c r="H14" s="8"/>
      <c r="I14" s="8"/>
      <c r="J14" s="8"/>
      <c r="K14" s="11"/>
      <c r="L14" s="11"/>
      <c r="M14" s="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f>[3]Liste_FINESS!$Z54*'[4]Familles d''actes'!$D$26</f>
        <v>74216.908968582575</v>
      </c>
      <c r="AA14" s="11"/>
      <c r="AB14" s="11"/>
      <c r="AC14" s="11"/>
      <c r="AD14" s="14"/>
      <c r="AE14" s="16">
        <f t="shared" si="2"/>
        <v>74216.908968582575</v>
      </c>
      <c r="AF14" s="20">
        <f t="shared" si="1"/>
        <v>23808.108612025739</v>
      </c>
      <c r="AG14" s="21">
        <f>[2]Feuil1!$AJ$12</f>
        <v>14422.642553069585</v>
      </c>
      <c r="AH14" s="21">
        <f t="shared" si="3"/>
        <v>14166.623748016596</v>
      </c>
      <c r="AI14" s="21">
        <f t="shared" si="4"/>
        <v>9641.4848640091423</v>
      </c>
      <c r="AJ14" s="21">
        <f t="shared" si="5"/>
        <v>4820.7424320045711</v>
      </c>
      <c r="AK14" s="23">
        <f t="shared" si="6"/>
        <v>18987.366180021167</v>
      </c>
    </row>
    <row r="15" spans="1:37" ht="24" customHeight="1">
      <c r="A15" s="4" t="s">
        <v>431</v>
      </c>
      <c r="B15" s="5" t="s">
        <v>432</v>
      </c>
      <c r="C15" s="8"/>
      <c r="D15" s="8"/>
      <c r="E15" s="8"/>
      <c r="F15" s="8"/>
      <c r="G15" s="8"/>
      <c r="H15" s="8"/>
      <c r="I15" s="8"/>
      <c r="J15" s="8"/>
      <c r="K15" s="11"/>
      <c r="L15" s="11"/>
      <c r="M15" s="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4"/>
      <c r="AE15" s="16"/>
      <c r="AF15" s="20"/>
      <c r="AG15" s="21">
        <f>[2]Feuil1!$AJ$13</f>
        <v>1951.4315435381275</v>
      </c>
      <c r="AH15" s="21">
        <f t="shared" si="3"/>
        <v>1916.7913470497933</v>
      </c>
      <c r="AI15" s="21">
        <f t="shared" si="4"/>
        <v>-1916.7913470497933</v>
      </c>
      <c r="AJ15" s="21">
        <f t="shared" si="5"/>
        <v>-958.39567352489667</v>
      </c>
      <c r="AK15" s="23">
        <f t="shared" si="6"/>
        <v>958.39567352489667</v>
      </c>
    </row>
    <row r="16" spans="1:37" ht="24" customHeight="1">
      <c r="A16" s="4" t="s">
        <v>53</v>
      </c>
      <c r="B16" s="5" t="s">
        <v>54</v>
      </c>
      <c r="C16" s="8"/>
      <c r="D16" s="8">
        <f>[3]Liste_FINESS!$D55*'[4]Familles d''actes'!$D$4</f>
        <v>53291.087229938406</v>
      </c>
      <c r="E16" s="8"/>
      <c r="F16" s="8"/>
      <c r="G16" s="8"/>
      <c r="H16" s="8"/>
      <c r="I16" s="8"/>
      <c r="J16" s="8"/>
      <c r="K16" s="11"/>
      <c r="L16" s="11"/>
      <c r="M16" s="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f>[3]Liste_FINESS!$X55*'[4]Familles d''actes'!$D$24</f>
        <v>133162.81</v>
      </c>
      <c r="Y16" s="11"/>
      <c r="Z16" s="11"/>
      <c r="AA16" s="11"/>
      <c r="AB16" s="11"/>
      <c r="AC16" s="11"/>
      <c r="AD16" s="14">
        <f>[3]Liste_FINESS!$AD55*'[4]Familles d''actes'!$D$30</f>
        <v>37034.709404580477</v>
      </c>
      <c r="AE16" s="16">
        <f t="shared" si="2"/>
        <v>223488.60663451889</v>
      </c>
      <c r="AF16" s="20">
        <f t="shared" si="1"/>
        <v>71693.110023718924</v>
      </c>
      <c r="AG16" s="21">
        <f>[2]Feuil1!$AJ$14</f>
        <v>24644.930800948561</v>
      </c>
      <c r="AH16" s="21">
        <f t="shared" si="3"/>
        <v>24207.454401526214</v>
      </c>
      <c r="AI16" s="21">
        <f t="shared" si="4"/>
        <v>47485.655622192709</v>
      </c>
      <c r="AJ16" s="21">
        <f t="shared" si="5"/>
        <v>23742.827811096355</v>
      </c>
      <c r="AK16" s="23">
        <f t="shared" si="6"/>
        <v>47950.282212622566</v>
      </c>
    </row>
    <row r="17" spans="1:37" ht="15" customHeight="1">
      <c r="A17" s="4" t="s">
        <v>55</v>
      </c>
      <c r="B17" s="5" t="s">
        <v>56</v>
      </c>
      <c r="C17" s="8"/>
      <c r="D17" s="8"/>
      <c r="E17" s="8"/>
      <c r="F17" s="8"/>
      <c r="G17" s="8"/>
      <c r="H17" s="8"/>
      <c r="I17" s="8"/>
      <c r="J17" s="8"/>
      <c r="K17" s="11"/>
      <c r="L17" s="11"/>
      <c r="M17" s="8"/>
      <c r="N17" s="11"/>
      <c r="O17" s="11"/>
      <c r="P17" s="11">
        <f>[3]Liste_FINESS!$P65*'[4]Familles d''actes'!$D$16</f>
        <v>162101.51999999999</v>
      </c>
      <c r="Q17" s="11"/>
      <c r="R17" s="11"/>
      <c r="S17" s="11"/>
      <c r="T17" s="11"/>
      <c r="U17" s="11"/>
      <c r="V17" s="11"/>
      <c r="W17" s="11"/>
      <c r="X17" s="11"/>
      <c r="Y17" s="11"/>
      <c r="Z17" s="11">
        <f>[3]Liste_FINESS!$Z65*'[4]Familles d''actes'!$D$26</f>
        <v>423036.38112092065</v>
      </c>
      <c r="AA17" s="11"/>
      <c r="AB17" s="11"/>
      <c r="AC17" s="11"/>
      <c r="AD17" s="14"/>
      <c r="AE17" s="16">
        <f t="shared" si="2"/>
        <v>585137.90112092067</v>
      </c>
      <c r="AF17" s="20">
        <f t="shared" si="1"/>
        <v>187706.91068253631</v>
      </c>
      <c r="AG17" s="21">
        <f>[2]Feuil1!$AJ$15</f>
        <v>235211.95715503127</v>
      </c>
      <c r="AH17" s="21">
        <f t="shared" si="3"/>
        <v>231036.66930584377</v>
      </c>
      <c r="AI17" s="21">
        <f t="shared" si="4"/>
        <v>-43329.758623307454</v>
      </c>
      <c r="AJ17" s="21">
        <f t="shared" si="5"/>
        <v>-21664.879311653727</v>
      </c>
      <c r="AK17" s="23">
        <f t="shared" si="6"/>
        <v>209371.78999419004</v>
      </c>
    </row>
    <row r="18" spans="1:37" ht="15" customHeight="1">
      <c r="A18" s="4" t="s">
        <v>57</v>
      </c>
      <c r="B18" s="5" t="s">
        <v>58</v>
      </c>
      <c r="C18" s="8"/>
      <c r="D18" s="8">
        <f>[3]Liste_FINESS!$D68*'[4]Familles d''actes'!$D$4</f>
        <v>268772.43994229805</v>
      </c>
      <c r="E18" s="8"/>
      <c r="F18" s="8"/>
      <c r="G18" s="8"/>
      <c r="H18" s="8"/>
      <c r="I18" s="8"/>
      <c r="J18" s="8"/>
      <c r="K18" s="11"/>
      <c r="L18" s="11"/>
      <c r="M18" s="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>
        <f>[3]Liste_FINESS!$Z68*'[4]Familles d''actes'!$D$26</f>
        <v>252337.49049318075</v>
      </c>
      <c r="AA18" s="11"/>
      <c r="AB18" s="11"/>
      <c r="AC18" s="11"/>
      <c r="AD18" s="14"/>
      <c r="AE18" s="16">
        <f t="shared" si="2"/>
        <v>521109.9304354788</v>
      </c>
      <c r="AF18" s="20">
        <f t="shared" si="1"/>
        <v>167167.32069594847</v>
      </c>
      <c r="AG18" s="21">
        <f>[2]Feuil1!$AJ$16</f>
        <v>146259.82183780387</v>
      </c>
      <c r="AH18" s="21">
        <f t="shared" si="3"/>
        <v>143663.53862019005</v>
      </c>
      <c r="AI18" s="21">
        <f t="shared" si="4"/>
        <v>23503.782075758412</v>
      </c>
      <c r="AJ18" s="21">
        <f t="shared" si="5"/>
        <v>11751.891037879206</v>
      </c>
      <c r="AK18" s="23">
        <f t="shared" si="6"/>
        <v>155415.42965806928</v>
      </c>
    </row>
    <row r="19" spans="1:37" ht="15" customHeight="1">
      <c r="A19" s="4" t="s">
        <v>59</v>
      </c>
      <c r="B19" s="5" t="s">
        <v>60</v>
      </c>
      <c r="C19" s="8"/>
      <c r="D19" s="8"/>
      <c r="E19" s="8"/>
      <c r="F19" s="8"/>
      <c r="G19" s="8"/>
      <c r="H19" s="8"/>
      <c r="I19" s="8"/>
      <c r="J19" s="8"/>
      <c r="K19" s="11"/>
      <c r="L19" s="11"/>
      <c r="M19" s="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f>[3]Liste_FINESS!$Z69*'[4]Familles d''actes'!$D$26</f>
        <v>118747.05434973212</v>
      </c>
      <c r="AA19" s="11"/>
      <c r="AB19" s="11"/>
      <c r="AC19" s="11"/>
      <c r="AD19" s="14"/>
      <c r="AE19" s="16">
        <f t="shared" si="2"/>
        <v>118747.05434973212</v>
      </c>
      <c r="AF19" s="20">
        <f t="shared" si="1"/>
        <v>38092.973779241183</v>
      </c>
      <c r="AG19" s="21">
        <f>[2]Feuil1!$AJ$17</f>
        <v>44474.439712137741</v>
      </c>
      <c r="AH19" s="21">
        <f t="shared" si="3"/>
        <v>43684.966294308404</v>
      </c>
      <c r="AI19" s="21">
        <f t="shared" si="4"/>
        <v>-5591.9925150672207</v>
      </c>
      <c r="AJ19" s="21">
        <f t="shared" si="5"/>
        <v>-2795.9962575336103</v>
      </c>
      <c r="AK19" s="23">
        <f t="shared" si="6"/>
        <v>40888.970036774794</v>
      </c>
    </row>
    <row r="20" spans="1:37" ht="15" customHeight="1">
      <c r="A20" s="4" t="s">
        <v>61</v>
      </c>
      <c r="B20" s="5" t="s">
        <v>62</v>
      </c>
      <c r="C20" s="8"/>
      <c r="D20" s="8">
        <f>[3]Liste_FINESS!$D70*'[4]Familles d''actes'!$D$4</f>
        <v>363769.59543914476</v>
      </c>
      <c r="E20" s="8">
        <f>[3]Liste_FINESS!$E70*'[4]Familles d''actes'!$D$5</f>
        <v>122067.9115</v>
      </c>
      <c r="F20" s="8"/>
      <c r="G20" s="8"/>
      <c r="H20" s="8"/>
      <c r="I20" s="8">
        <f>[3]Liste_FINESS!$I70*'[4]Familles d''actes'!$D$9</f>
        <v>1750989.3339261743</v>
      </c>
      <c r="J20" s="8">
        <f>[3]Liste_FINESS!$J70*'[4]Familles d''actes'!$D$10</f>
        <v>142690.12944986366</v>
      </c>
      <c r="K20" s="11">
        <f>[3]Liste_FINESS!$K70*'[4]Familles d''actes'!$D$11</f>
        <v>435528.40208029421</v>
      </c>
      <c r="L20" s="11">
        <f>[3]Liste_FINESS!$L70*'[4]Familles d''actes'!$D$12</f>
        <v>120293.79999999999</v>
      </c>
      <c r="M20" s="8">
        <f>[3]Liste_FINESS!$M70*'[4]Familles d''actes'!$D$13</f>
        <v>222763.83199498523</v>
      </c>
      <c r="N20" s="11"/>
      <c r="O20" s="11">
        <f>[3]Liste_FINESS!$O70*'[4]Familles d''actes'!$D$15</f>
        <v>848482.15162354975</v>
      </c>
      <c r="P20" s="11">
        <f>[3]Liste_FINESS!$P70*'[4]Familles d''actes'!$D$16</f>
        <v>189118.44</v>
      </c>
      <c r="Q20" s="11">
        <f>[3]Liste_FINESS!$Q70*'[4]Familles d''actes'!$D$17</f>
        <v>133267.16205705865</v>
      </c>
      <c r="R20" s="11"/>
      <c r="S20" s="11"/>
      <c r="T20" s="11"/>
      <c r="U20" s="11">
        <f>[3]Liste_FINESS!$U70*'[4]Familles d''actes'!$D$21</f>
        <v>122452</v>
      </c>
      <c r="V20" s="11">
        <f>[3]Liste_FINESS!$V70*'[4]Familles d''actes'!$D$22</f>
        <v>90077.188764287668</v>
      </c>
      <c r="W20" s="11"/>
      <c r="X20" s="11">
        <f>[3]Liste_FINESS!$X70*'[4]Familles d''actes'!$D$24</f>
        <v>980562.50999999989</v>
      </c>
      <c r="Y20" s="11">
        <f>[3]Liste_FINESS!$Y70*'[4]Familles d''actes'!$D$25</f>
        <v>959511.81205788942</v>
      </c>
      <c r="Z20" s="11">
        <f>[3]Liste_FINESS!$Z70*'[4]Familles d''actes'!$D$26</f>
        <v>148433.81793716515</v>
      </c>
      <c r="AA20" s="11"/>
      <c r="AB20" s="11"/>
      <c r="AC20" s="11"/>
      <c r="AD20" s="14">
        <f>[3]Liste_FINESS!$AD70*'[4]Familles d''actes'!$D$30</f>
        <v>55552.064106870719</v>
      </c>
      <c r="AE20" s="16">
        <f t="shared" si="2"/>
        <v>6685560.1509372834</v>
      </c>
      <c r="AF20" s="20">
        <f t="shared" si="1"/>
        <v>2144666.8207796952</v>
      </c>
      <c r="AG20" s="21">
        <f>[2]Feuil1!$AJ$18</f>
        <v>2487476.267402757</v>
      </c>
      <c r="AH20" s="21">
        <f t="shared" si="3"/>
        <v>2443320.6489552497</v>
      </c>
      <c r="AI20" s="21">
        <f t="shared" si="4"/>
        <v>-298653.82817555452</v>
      </c>
      <c r="AJ20" s="21">
        <f t="shared" si="5"/>
        <v>-149326.91408777726</v>
      </c>
      <c r="AK20" s="23">
        <f t="shared" si="6"/>
        <v>2293993.7348674722</v>
      </c>
    </row>
    <row r="21" spans="1:37" ht="15" customHeight="1">
      <c r="A21" s="4" t="s">
        <v>63</v>
      </c>
      <c r="B21" s="5" t="s">
        <v>64</v>
      </c>
      <c r="C21" s="8"/>
      <c r="D21" s="8"/>
      <c r="E21" s="8"/>
      <c r="F21" s="8"/>
      <c r="G21" s="8"/>
      <c r="H21" s="8"/>
      <c r="I21" s="8"/>
      <c r="J21" s="8"/>
      <c r="K21" s="11"/>
      <c r="L21" s="11"/>
      <c r="M21" s="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4"/>
      <c r="AE21" s="16"/>
      <c r="AF21" s="20">
        <f t="shared" ref="AF21:AF34" si="7">AE21*$AF$3</f>
        <v>0</v>
      </c>
      <c r="AG21" s="21">
        <f>[2]Feuil1!$AJ$19</f>
        <v>28153.360333583034</v>
      </c>
      <c r="AH21" s="21">
        <f t="shared" si="3"/>
        <v>27653.605198952999</v>
      </c>
      <c r="AI21" s="21">
        <f t="shared" si="4"/>
        <v>-27653.605198952999</v>
      </c>
      <c r="AJ21" s="21">
        <f t="shared" si="5"/>
        <v>-13826.802599476499</v>
      </c>
      <c r="AK21" s="23">
        <f t="shared" si="6"/>
        <v>13826.802599476499</v>
      </c>
    </row>
    <row r="22" spans="1:37" ht="15" customHeight="1">
      <c r="A22" s="4" t="s">
        <v>65</v>
      </c>
      <c r="B22" s="5" t="s">
        <v>66</v>
      </c>
      <c r="C22" s="8"/>
      <c r="D22" s="8">
        <f>[3]Liste_FINESS!$D77*'[4]Familles d''actes'!$D$4</f>
        <v>315112.5157944184</v>
      </c>
      <c r="E22" s="8"/>
      <c r="F22" s="8"/>
      <c r="G22" s="8"/>
      <c r="H22" s="8"/>
      <c r="I22" s="8"/>
      <c r="J22" s="8"/>
      <c r="K22" s="11"/>
      <c r="L22" s="11"/>
      <c r="M22" s="8"/>
      <c r="N22" s="11"/>
      <c r="O22" s="11">
        <f>[3]Liste_FINESS!$O77*'[4]Familles d''actes'!$D$15</f>
        <v>255566.91313962342</v>
      </c>
      <c r="P22" s="11">
        <f>[3]Liste_FINESS!$P77*'[4]Familles d''actes'!$D$16</f>
        <v>162101.51999999999</v>
      </c>
      <c r="Q22" s="11"/>
      <c r="R22" s="11"/>
      <c r="S22" s="11"/>
      <c r="T22" s="11"/>
      <c r="U22" s="11"/>
      <c r="V22" s="11"/>
      <c r="W22" s="11"/>
      <c r="X22" s="11">
        <f>[3]Liste_FINESS!$X77*'[4]Familles d''actes'!$D$24</f>
        <v>205797.06999999998</v>
      </c>
      <c r="Y22" s="11"/>
      <c r="Z22" s="11"/>
      <c r="AA22" s="11"/>
      <c r="AB22" s="11"/>
      <c r="AC22" s="11"/>
      <c r="AD22" s="14"/>
      <c r="AE22" s="16">
        <f t="shared" ref="AE22:AE34" si="8">SUM(C22:AD22)</f>
        <v>938578.01893404184</v>
      </c>
      <c r="AF22" s="20">
        <f t="shared" si="7"/>
        <v>301087.28221355873</v>
      </c>
      <c r="AG22" s="21">
        <f>[2]Feuil1!$AJ$20</f>
        <v>225879.11669645406</v>
      </c>
      <c r="AH22" s="21">
        <f t="shared" si="3"/>
        <v>221869.49770116512</v>
      </c>
      <c r="AI22" s="21">
        <f t="shared" si="4"/>
        <v>79217.784512393613</v>
      </c>
      <c r="AJ22" s="21">
        <f t="shared" si="5"/>
        <v>39608.892256196807</v>
      </c>
      <c r="AK22" s="23">
        <f t="shared" si="6"/>
        <v>261478.38995736191</v>
      </c>
    </row>
    <row r="23" spans="1:37" ht="15" customHeight="1">
      <c r="A23" s="4" t="s">
        <v>67</v>
      </c>
      <c r="B23" s="5" t="s">
        <v>68</v>
      </c>
      <c r="C23" s="8"/>
      <c r="D23" s="8"/>
      <c r="E23" s="8">
        <f>[3]Liste_FINESS!$E80*'[4]Familles d''actes'!$D$5</f>
        <v>87191.365357142859</v>
      </c>
      <c r="F23" s="8"/>
      <c r="G23" s="8"/>
      <c r="H23" s="8">
        <f>[3]Liste_FINESS!$H80*'[4]Familles d''actes'!$D$8</f>
        <v>139645.00166076483</v>
      </c>
      <c r="I23" s="8"/>
      <c r="J23" s="8"/>
      <c r="K23" s="11"/>
      <c r="L23" s="11"/>
      <c r="M23" s="8">
        <f>[3]Liste_FINESS!$M80*'[4]Familles d''actes'!$D$13</f>
        <v>77483.071998255735</v>
      </c>
      <c r="N23" s="11"/>
      <c r="O23" s="11"/>
      <c r="P23" s="11">
        <f>[3]Liste_FINESS!$P80*'[4]Familles d''actes'!$D$16</f>
        <v>153095.88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4"/>
      <c r="AE23" s="16">
        <f t="shared" si="8"/>
        <v>457415.31901616341</v>
      </c>
      <c r="AF23" s="20">
        <f t="shared" si="7"/>
        <v>146734.66932651759</v>
      </c>
      <c r="AG23" s="21">
        <f>[2]Feuil1!$AJ$21</f>
        <v>126919.09115716282</v>
      </c>
      <c r="AH23" s="21">
        <f t="shared" si="3"/>
        <v>124666.12857163772</v>
      </c>
      <c r="AI23" s="21">
        <f t="shared" si="4"/>
        <v>22068.540754879868</v>
      </c>
      <c r="AJ23" s="21">
        <f t="shared" si="5"/>
        <v>11034.270377439934</v>
      </c>
      <c r="AK23" s="23">
        <f t="shared" si="6"/>
        <v>135700.39894907764</v>
      </c>
    </row>
    <row r="24" spans="1:37" ht="15" customHeight="1">
      <c r="A24" s="4" t="s">
        <v>69</v>
      </c>
      <c r="B24" s="5" t="s">
        <v>70</v>
      </c>
      <c r="C24" s="8"/>
      <c r="D24" s="8"/>
      <c r="E24" s="8"/>
      <c r="F24" s="8"/>
      <c r="G24" s="8"/>
      <c r="H24" s="8"/>
      <c r="I24" s="8"/>
      <c r="J24" s="8"/>
      <c r="K24" s="11"/>
      <c r="L24" s="11"/>
      <c r="M24" s="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4"/>
      <c r="AE24" s="16"/>
      <c r="AF24" s="20">
        <f t="shared" si="7"/>
        <v>0</v>
      </c>
      <c r="AG24" s="21">
        <f>[2]Feuil1!$AJ$22</f>
        <v>2363.7238828931704</v>
      </c>
      <c r="AH24" s="21">
        <f t="shared" si="3"/>
        <v>2321.7650142776042</v>
      </c>
      <c r="AI24" s="21">
        <f t="shared" si="4"/>
        <v>-2321.7650142776042</v>
      </c>
      <c r="AJ24" s="21">
        <f t="shared" si="5"/>
        <v>-1160.8825071388021</v>
      </c>
      <c r="AK24" s="23">
        <f t="shared" si="6"/>
        <v>1160.8825071388021</v>
      </c>
    </row>
    <row r="25" spans="1:37" ht="24" customHeight="1">
      <c r="A25" s="4" t="s">
        <v>71</v>
      </c>
      <c r="B25" s="5" t="s">
        <v>72</v>
      </c>
      <c r="C25" s="8"/>
      <c r="D25" s="8">
        <f>[3]Liste_FINESS!$D88*'[4]Familles d''actes'!$D$4</f>
        <v>44023.072059514336</v>
      </c>
      <c r="E25" s="8"/>
      <c r="F25" s="8"/>
      <c r="G25" s="8"/>
      <c r="H25" s="8"/>
      <c r="I25" s="8"/>
      <c r="J25" s="8"/>
      <c r="K25" s="11"/>
      <c r="L25" s="11"/>
      <c r="M25" s="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f>[3]Liste_FINESS!$Z88*'[4]Familles d''actes'!$D$26</f>
        <v>89060.29076229909</v>
      </c>
      <c r="AA25" s="11"/>
      <c r="AB25" s="11"/>
      <c r="AC25" s="11"/>
      <c r="AD25" s="14"/>
      <c r="AE25" s="16">
        <f t="shared" si="8"/>
        <v>133083.36282181344</v>
      </c>
      <c r="AF25" s="20">
        <f t="shared" si="7"/>
        <v>42691.930997242598</v>
      </c>
      <c r="AG25" s="21">
        <f>[2]Feuil1!$AJ$23</f>
        <v>24806.522110388847</v>
      </c>
      <c r="AH25" s="21">
        <f t="shared" si="3"/>
        <v>24366.177275879265</v>
      </c>
      <c r="AI25" s="21">
        <f t="shared" si="4"/>
        <v>18325.753721363333</v>
      </c>
      <c r="AJ25" s="21">
        <f t="shared" si="5"/>
        <v>9162.8768606816666</v>
      </c>
      <c r="AK25" s="23">
        <f t="shared" si="6"/>
        <v>33529.054136560932</v>
      </c>
    </row>
    <row r="26" spans="1:37" ht="15" customHeight="1">
      <c r="A26" s="4" t="s">
        <v>73</v>
      </c>
      <c r="B26" s="5" t="s">
        <v>74</v>
      </c>
      <c r="C26" s="8"/>
      <c r="D26" s="8"/>
      <c r="E26" s="8"/>
      <c r="F26" s="8"/>
      <c r="G26" s="8"/>
      <c r="H26" s="8"/>
      <c r="I26" s="8"/>
      <c r="J26" s="8"/>
      <c r="K26" s="11"/>
      <c r="L26" s="11"/>
      <c r="M26" s="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4">
        <f>[3]Liste_FINESS!$AD89*'[4]Familles d''actes'!$D$30</f>
        <v>27776.03205343536</v>
      </c>
      <c r="AE26" s="16">
        <f t="shared" si="8"/>
        <v>27776.03205343536</v>
      </c>
      <c r="AF26" s="20">
        <f t="shared" si="7"/>
        <v>8910.2981669478577</v>
      </c>
      <c r="AG26" s="21"/>
      <c r="AH26" s="21">
        <f t="shared" si="3"/>
        <v>0</v>
      </c>
      <c r="AI26" s="21">
        <f t="shared" si="4"/>
        <v>8910.2981669478577</v>
      </c>
      <c r="AJ26" s="21">
        <f t="shared" si="5"/>
        <v>4455.1490834739288</v>
      </c>
      <c r="AK26" s="23">
        <f t="shared" si="6"/>
        <v>4455.1490834739288</v>
      </c>
    </row>
    <row r="27" spans="1:37" ht="15" customHeight="1">
      <c r="A27" s="4" t="s">
        <v>75</v>
      </c>
      <c r="B27" s="5" t="s">
        <v>76</v>
      </c>
      <c r="C27" s="8"/>
      <c r="D27" s="8"/>
      <c r="E27" s="8"/>
      <c r="F27" s="8"/>
      <c r="G27" s="8"/>
      <c r="H27" s="8"/>
      <c r="I27" s="8"/>
      <c r="J27" s="8"/>
      <c r="K27" s="11"/>
      <c r="L27" s="11"/>
      <c r="M27" s="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4">
        <f>[3]Liste_FINESS!$AD95*'[4]Familles d''actes'!$D$30</f>
        <v>37034.709404580477</v>
      </c>
      <c r="AE27" s="16">
        <f t="shared" si="8"/>
        <v>37034.709404580477</v>
      </c>
      <c r="AF27" s="20">
        <f t="shared" si="7"/>
        <v>11880.397555930476</v>
      </c>
      <c r="AG27" s="21"/>
      <c r="AH27" s="21">
        <f t="shared" si="3"/>
        <v>0</v>
      </c>
      <c r="AI27" s="21">
        <f t="shared" si="4"/>
        <v>11880.397555930476</v>
      </c>
      <c r="AJ27" s="21">
        <f t="shared" si="5"/>
        <v>5940.1987779652382</v>
      </c>
      <c r="AK27" s="23">
        <f t="shared" si="6"/>
        <v>5940.1987779652382</v>
      </c>
    </row>
    <row r="28" spans="1:37" ht="15" customHeight="1">
      <c r="A28" s="4" t="s">
        <v>77</v>
      </c>
      <c r="B28" s="5" t="s">
        <v>78</v>
      </c>
      <c r="C28" s="8"/>
      <c r="D28" s="8">
        <f>[3]Liste_FINESS!$D105*'[4]Familles d''actes'!$D$4</f>
        <v>236334.3868458138</v>
      </c>
      <c r="E28" s="8">
        <f>[3]Liste_FINESS!$E105*'[4]Familles d''actes'!$D$5</f>
        <v>122067.9115</v>
      </c>
      <c r="F28" s="8"/>
      <c r="G28" s="8"/>
      <c r="H28" s="8"/>
      <c r="I28" s="8"/>
      <c r="J28" s="8"/>
      <c r="K28" s="11"/>
      <c r="L28" s="11"/>
      <c r="M28" s="8">
        <f>[3]Liste_FINESS!$M105*'[4]Familles d''actes'!$D$13</f>
        <v>53269.611998800814</v>
      </c>
      <c r="N28" s="11"/>
      <c r="O28" s="11">
        <f>[3]Liste_FINESS!$O105*'[4]Familles d''actes'!$D$15</f>
        <v>408907.06102339749</v>
      </c>
      <c r="P28" s="11">
        <f>[3]Liste_FINESS!$P105*'[4]Familles d''actes'!$D$16</f>
        <v>126078.95999999999</v>
      </c>
      <c r="Q28" s="11"/>
      <c r="R28" s="11"/>
      <c r="S28" s="11"/>
      <c r="T28" s="11"/>
      <c r="U28" s="11"/>
      <c r="V28" s="11">
        <f>[3]Liste_FINESS!$V105*'[4]Familles d''actes'!$D$22</f>
        <v>54689.721749746081</v>
      </c>
      <c r="W28" s="11"/>
      <c r="X28" s="11">
        <f>[3]Liste_FINESS!$X105*'[4]Familles d''actes'!$D$24</f>
        <v>351065.58999999997</v>
      </c>
      <c r="Y28" s="11"/>
      <c r="Z28" s="11">
        <f>[3]Liste_FINESS!$Z105*'[4]Familles d''actes'!$D$26</f>
        <v>96481.981659157347</v>
      </c>
      <c r="AA28" s="11"/>
      <c r="AB28" s="11"/>
      <c r="AC28" s="11"/>
      <c r="AD28" s="14"/>
      <c r="AE28" s="16">
        <f t="shared" si="8"/>
        <v>1448895.2247769155</v>
      </c>
      <c r="AF28" s="20">
        <f t="shared" si="7"/>
        <v>464792.39513379399</v>
      </c>
      <c r="AG28" s="21">
        <f>[2]Feuil1!$AJ$24</f>
        <v>437550.7187227637</v>
      </c>
      <c r="AH28" s="21">
        <f t="shared" si="3"/>
        <v>429783.68076524069</v>
      </c>
      <c r="AI28" s="21">
        <f t="shared" si="4"/>
        <v>35008.714368553308</v>
      </c>
      <c r="AJ28" s="21">
        <f t="shared" si="5"/>
        <v>17504.357184276654</v>
      </c>
      <c r="AK28" s="23">
        <f t="shared" si="6"/>
        <v>447288.03794951737</v>
      </c>
    </row>
    <row r="29" spans="1:37" ht="24" customHeight="1">
      <c r="A29" s="4" t="s">
        <v>79</v>
      </c>
      <c r="B29" s="5" t="s">
        <v>80</v>
      </c>
      <c r="C29" s="8"/>
      <c r="D29" s="8"/>
      <c r="E29" s="8"/>
      <c r="F29" s="8"/>
      <c r="G29" s="8"/>
      <c r="H29" s="8"/>
      <c r="I29" s="8"/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f>[3]Liste_FINESS!$Z106*'[4]Familles d''actes'!$D$26</f>
        <v>141012.12704030689</v>
      </c>
      <c r="AA29" s="11"/>
      <c r="AB29" s="11"/>
      <c r="AC29" s="11"/>
      <c r="AD29" s="14"/>
      <c r="AE29" s="16">
        <f t="shared" si="8"/>
        <v>141012.12704030689</v>
      </c>
      <c r="AF29" s="20">
        <f t="shared" si="7"/>
        <v>45235.406362848902</v>
      </c>
      <c r="AG29" s="21">
        <f>[2]Feuil1!$AJ$25</f>
        <v>10105.304020736101</v>
      </c>
      <c r="AH29" s="21">
        <f t="shared" si="3"/>
        <v>9925.9230334748318</v>
      </c>
      <c r="AI29" s="21">
        <f t="shared" si="4"/>
        <v>35309.483329374067</v>
      </c>
      <c r="AJ29" s="21">
        <f t="shared" si="5"/>
        <v>17654.741664687033</v>
      </c>
      <c r="AK29" s="23">
        <f t="shared" si="6"/>
        <v>27580.664698161869</v>
      </c>
    </row>
    <row r="30" spans="1:37" ht="24" customHeight="1">
      <c r="A30" s="4" t="s">
        <v>81</v>
      </c>
      <c r="B30" s="5" t="s">
        <v>82</v>
      </c>
      <c r="C30" s="8"/>
      <c r="D30" s="8"/>
      <c r="E30" s="8"/>
      <c r="F30" s="8"/>
      <c r="G30" s="8"/>
      <c r="H30" s="8">
        <f>[3]Liste_FINESS!$H108*'[4]Familles d''actes'!$D$8</f>
        <v>62472.763900868471</v>
      </c>
      <c r="I30" s="8"/>
      <c r="J30" s="8"/>
      <c r="K30" s="11"/>
      <c r="L30" s="11"/>
      <c r="M30" s="8">
        <f>[3]Liste_FINESS!$M108*'[4]Familles d''actes'!$D$13</f>
        <v>48426.919998909834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4">
        <f>[3]Liste_FINESS!$AD108*'[4]Familles d''actes'!$D$30</f>
        <v>37034.709404580477</v>
      </c>
      <c r="AE30" s="16">
        <f t="shared" si="8"/>
        <v>147934.39330435879</v>
      </c>
      <c r="AF30" s="20">
        <f t="shared" si="7"/>
        <v>47456.006349378586</v>
      </c>
      <c r="AG30" s="21">
        <f>[2]Feuil1!$AJ$26</f>
        <v>33012.552619709699</v>
      </c>
      <c r="AH30" s="21">
        <f t="shared" si="3"/>
        <v>32426.541128240813</v>
      </c>
      <c r="AI30" s="21">
        <f t="shared" si="4"/>
        <v>15029.465221137772</v>
      </c>
      <c r="AJ30" s="21">
        <f t="shared" si="5"/>
        <v>7514.7326105688862</v>
      </c>
      <c r="AK30" s="23">
        <f t="shared" si="6"/>
        <v>39941.273738809701</v>
      </c>
    </row>
    <row r="31" spans="1:37" ht="15" customHeight="1">
      <c r="A31" s="4" t="s">
        <v>83</v>
      </c>
      <c r="B31" s="5" t="s">
        <v>84</v>
      </c>
      <c r="C31" s="8"/>
      <c r="D31" s="8"/>
      <c r="E31" s="8"/>
      <c r="F31" s="8"/>
      <c r="G31" s="8"/>
      <c r="H31" s="8"/>
      <c r="I31" s="8"/>
      <c r="J31" s="8"/>
      <c r="K31" s="11"/>
      <c r="L31" s="11"/>
      <c r="M31" s="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4"/>
      <c r="AE31" s="16"/>
      <c r="AF31" s="20">
        <f t="shared" si="7"/>
        <v>0</v>
      </c>
      <c r="AG31" s="21">
        <f>[2]Feuil1!$AJ$27</f>
        <v>22444.349637671425</v>
      </c>
      <c r="AH31" s="21">
        <f t="shared" si="3"/>
        <v>22045.936132428924</v>
      </c>
      <c r="AI31" s="21">
        <f t="shared" si="4"/>
        <v>-22045.936132428924</v>
      </c>
      <c r="AJ31" s="21">
        <f t="shared" si="5"/>
        <v>-11022.968066214462</v>
      </c>
      <c r="AK31" s="23">
        <f t="shared" si="6"/>
        <v>11022.968066214462</v>
      </c>
    </row>
    <row r="32" spans="1:37" ht="15" customHeight="1">
      <c r="A32" s="4" t="s">
        <v>85</v>
      </c>
      <c r="B32" s="5" t="s">
        <v>86</v>
      </c>
      <c r="C32" s="8"/>
      <c r="D32" s="8">
        <f>[3]Liste_FINESS!$D117*'[4]Familles d''actes'!$D$4</f>
        <v>155239.2541046032</v>
      </c>
      <c r="E32" s="8">
        <f>[3]Liste_FINESS!$E117*'[4]Familles d''actes'!$D$5</f>
        <v>374922.87103571428</v>
      </c>
      <c r="F32" s="8"/>
      <c r="G32" s="8"/>
      <c r="H32" s="8">
        <f>[3]Liste_FINESS!$H117*'[4]Familles d''actes'!$D$8</f>
        <v>216817.23942066118</v>
      </c>
      <c r="I32" s="8"/>
      <c r="J32" s="8"/>
      <c r="K32" s="11"/>
      <c r="L32" s="11"/>
      <c r="M32" s="8">
        <f>[3]Liste_FINESS!$M117*'[4]Familles d''actes'!$D$13</f>
        <v>150123.45199662048</v>
      </c>
      <c r="N32" s="11"/>
      <c r="O32" s="11">
        <f>[3]Liste_FINESS!$O117*'[4]Familles d''actes'!$D$15</f>
        <v>552024.53238158661</v>
      </c>
      <c r="P32" s="11">
        <f>[3]Liste_FINESS!$P117*'[4]Familles d''actes'!$D$16</f>
        <v>99062.04</v>
      </c>
      <c r="Q32" s="11"/>
      <c r="R32" s="11"/>
      <c r="S32" s="11"/>
      <c r="T32" s="11"/>
      <c r="U32" s="11"/>
      <c r="V32" s="11">
        <f>[3]Liste_FINESS!$V117*'[4]Familles d''actes'!$D$22</f>
        <v>70774.934029083175</v>
      </c>
      <c r="W32" s="11"/>
      <c r="X32" s="11">
        <f>[3]Liste_FINESS!$X117*'[4]Familles d''actes'!$D$24</f>
        <v>169479.94</v>
      </c>
      <c r="Y32" s="11"/>
      <c r="Z32" s="11"/>
      <c r="AA32" s="11"/>
      <c r="AB32" s="11"/>
      <c r="AC32" s="11"/>
      <c r="AD32" s="14">
        <f>[3]Liste_FINESS!$AD117*'[4]Familles d''actes'!$D$30</f>
        <v>46293.386755725594</v>
      </c>
      <c r="AE32" s="16">
        <f t="shared" si="8"/>
        <v>1834737.6497239948</v>
      </c>
      <c r="AF32" s="20">
        <f t="shared" si="7"/>
        <v>588567.13175285934</v>
      </c>
      <c r="AG32" s="21">
        <f>[2]Feuil1!$AJ$28</f>
        <v>608679.50091063848</v>
      </c>
      <c r="AH32" s="21">
        <f t="shared" si="3"/>
        <v>597874.72654907568</v>
      </c>
      <c r="AI32" s="21">
        <f t="shared" si="4"/>
        <v>-9307.5947962163482</v>
      </c>
      <c r="AJ32" s="21">
        <f t="shared" si="5"/>
        <v>-4653.7973981081741</v>
      </c>
      <c r="AK32" s="23">
        <f t="shared" si="6"/>
        <v>593220.92915096751</v>
      </c>
    </row>
    <row r="33" spans="1:37" ht="15" customHeight="1">
      <c r="A33" s="4" t="s">
        <v>87</v>
      </c>
      <c r="B33" s="5" t="s">
        <v>88</v>
      </c>
      <c r="C33" s="8"/>
      <c r="D33" s="8"/>
      <c r="E33" s="8"/>
      <c r="F33" s="8"/>
      <c r="G33" s="8"/>
      <c r="H33" s="8"/>
      <c r="I33" s="8"/>
      <c r="J33" s="8"/>
      <c r="K33" s="11"/>
      <c r="L33" s="11"/>
      <c r="M33" s="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4"/>
      <c r="AE33" s="16"/>
      <c r="AF33" s="20">
        <f t="shared" si="7"/>
        <v>0</v>
      </c>
      <c r="AG33" s="21">
        <f>[2]Feuil1!$AJ$29</f>
        <v>2737.6840833803035</v>
      </c>
      <c r="AH33" s="21">
        <f t="shared" si="3"/>
        <v>2689.0869830181068</v>
      </c>
      <c r="AI33" s="21">
        <f t="shared" si="4"/>
        <v>-2689.0869830181068</v>
      </c>
      <c r="AJ33" s="21">
        <f t="shared" si="5"/>
        <v>-1344.5434915090534</v>
      </c>
      <c r="AK33" s="23">
        <f t="shared" si="6"/>
        <v>1344.5434915090534</v>
      </c>
    </row>
    <row r="34" spans="1:37" ht="15" customHeight="1">
      <c r="A34" s="4" t="s">
        <v>89</v>
      </c>
      <c r="B34" s="5" t="s">
        <v>90</v>
      </c>
      <c r="C34" s="8"/>
      <c r="D34" s="8">
        <f>[3]Liste_FINESS!$D132*'[4]Familles d''actes'!$D$4</f>
        <v>166824.27306763327</v>
      </c>
      <c r="E34" s="8"/>
      <c r="F34" s="8"/>
      <c r="G34" s="8"/>
      <c r="H34" s="8"/>
      <c r="I34" s="8"/>
      <c r="J34" s="8"/>
      <c r="K34" s="11"/>
      <c r="L34" s="11"/>
      <c r="M34" s="8"/>
      <c r="N34" s="11"/>
      <c r="O34" s="11">
        <f>[3]Liste_FINESS!$O132*'[4]Familles d''actes'!$D$15</f>
        <v>122672.11830701923</v>
      </c>
      <c r="P34" s="11">
        <f>[3]Liste_FINESS!$P132*'[4]Familles d''actes'!$D$16</f>
        <v>126078.95999999999</v>
      </c>
      <c r="Q34" s="11"/>
      <c r="R34" s="11"/>
      <c r="S34" s="11"/>
      <c r="T34" s="11"/>
      <c r="U34" s="11"/>
      <c r="V34" s="11"/>
      <c r="W34" s="11"/>
      <c r="X34" s="11">
        <f>[3]Liste_FINESS!$X132*'[4]Familles d''actes'!$D$24</f>
        <v>169479.94</v>
      </c>
      <c r="Y34" s="11"/>
      <c r="Z34" s="11"/>
      <c r="AA34" s="11"/>
      <c r="AB34" s="11"/>
      <c r="AC34" s="11"/>
      <c r="AD34" s="14"/>
      <c r="AE34" s="16">
        <f t="shared" si="8"/>
        <v>585055.29137465241</v>
      </c>
      <c r="AF34" s="20">
        <f t="shared" si="7"/>
        <v>187680.41022813987</v>
      </c>
      <c r="AG34" s="21">
        <f>[2]Feuil1!$AJ$30</f>
        <v>134801.00563011173</v>
      </c>
      <c r="AH34" s="21">
        <f t="shared" si="3"/>
        <v>132408.12982705599</v>
      </c>
      <c r="AI34" s="21">
        <f t="shared" si="4"/>
        <v>55272.280401083874</v>
      </c>
      <c r="AJ34" s="21">
        <f t="shared" si="5"/>
        <v>27636.140200541937</v>
      </c>
      <c r="AK34" s="23">
        <f t="shared" si="6"/>
        <v>160044.27002759793</v>
      </c>
    </row>
    <row r="35" spans="1:37" ht="15" customHeight="1">
      <c r="A35" s="4" t="s">
        <v>91</v>
      </c>
      <c r="B35" s="5" t="s">
        <v>92</v>
      </c>
      <c r="C35" s="8"/>
      <c r="D35" s="8"/>
      <c r="E35" s="8"/>
      <c r="F35" s="8"/>
      <c r="G35" s="8"/>
      <c r="H35" s="8"/>
      <c r="I35" s="8"/>
      <c r="J35" s="8"/>
      <c r="K35" s="11"/>
      <c r="L35" s="11"/>
      <c r="M35" s="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f>[3]Liste_FINESS!$Z138*'[4]Familles d''actes'!$D$26</f>
        <v>170698.89062773992</v>
      </c>
      <c r="AA35" s="11"/>
      <c r="AB35" s="11"/>
      <c r="AC35" s="11"/>
      <c r="AD35" s="14"/>
      <c r="AE35" s="16">
        <f t="shared" ref="AE35:AE60" si="9">SUM(C35:AD35)</f>
        <v>170698.89062773992</v>
      </c>
      <c r="AF35" s="20">
        <f t="shared" ref="AF35:AF60" si="10">AE35*$AF$3</f>
        <v>54758.649807659196</v>
      </c>
      <c r="AG35" s="21">
        <f>[2]Feuil1!$AJ$31</f>
        <v>15564.752541877597</v>
      </c>
      <c r="AH35" s="21">
        <f t="shared" si="3"/>
        <v>15288.459946255523</v>
      </c>
      <c r="AI35" s="21">
        <f t="shared" si="4"/>
        <v>39470.189861403676</v>
      </c>
      <c r="AJ35" s="21">
        <f t="shared" si="5"/>
        <v>19735.094930701838</v>
      </c>
      <c r="AK35" s="23">
        <f t="shared" si="6"/>
        <v>35023.554876957358</v>
      </c>
    </row>
    <row r="36" spans="1:37" ht="15" customHeight="1">
      <c r="A36" s="4" t="s">
        <v>93</v>
      </c>
      <c r="B36" s="5" t="s">
        <v>94</v>
      </c>
      <c r="C36" s="8"/>
      <c r="D36" s="8"/>
      <c r="E36" s="8"/>
      <c r="F36" s="8"/>
      <c r="G36" s="8"/>
      <c r="H36" s="8"/>
      <c r="I36" s="8"/>
      <c r="J36" s="8"/>
      <c r="K36" s="11"/>
      <c r="L36" s="11"/>
      <c r="M36" s="8">
        <f>[3]Liste_FINESS!$M139*'[4]Familles d''actes'!$D$13</f>
        <v>58112.303998691801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4">
        <f>[3]Liste_FINESS!$AD139*'[4]Familles d''actes'!$D$30</f>
        <v>27776.03205343536</v>
      </c>
      <c r="AE36" s="16">
        <f t="shared" si="9"/>
        <v>85888.336052127153</v>
      </c>
      <c r="AF36" s="20">
        <f t="shared" si="10"/>
        <v>27552.196145770882</v>
      </c>
      <c r="AG36" s="21">
        <f>[2]Feuil1!$AJ$32</f>
        <v>27019.742065047569</v>
      </c>
      <c r="AH36" s="21">
        <f t="shared" si="3"/>
        <v>26540.109983001606</v>
      </c>
      <c r="AI36" s="21">
        <f t="shared" si="4"/>
        <v>1012.0861627692757</v>
      </c>
      <c r="AJ36" s="21">
        <f t="shared" si="5"/>
        <v>506.04308138463784</v>
      </c>
      <c r="AK36" s="23">
        <f t="shared" si="6"/>
        <v>27046.153064386242</v>
      </c>
    </row>
    <row r="37" spans="1:37" ht="15" customHeight="1">
      <c r="A37" s="4" t="s">
        <v>95</v>
      </c>
      <c r="B37" s="5" t="s">
        <v>96</v>
      </c>
      <c r="C37" s="8"/>
      <c r="D37" s="8"/>
      <c r="E37" s="8"/>
      <c r="F37" s="8"/>
      <c r="G37" s="8"/>
      <c r="H37" s="8"/>
      <c r="I37" s="8"/>
      <c r="J37" s="8"/>
      <c r="K37" s="11"/>
      <c r="L37" s="11"/>
      <c r="M37" s="8"/>
      <c r="N37" s="11"/>
      <c r="O37" s="11"/>
      <c r="P37" s="11">
        <f>[3]Liste_FINESS!$P140*'[4]Familles d''actes'!$D$16</f>
        <v>108067.68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4"/>
      <c r="AE37" s="16">
        <f t="shared" si="9"/>
        <v>108067.68</v>
      </c>
      <c r="AF37" s="20">
        <f t="shared" si="10"/>
        <v>34667.127729326392</v>
      </c>
      <c r="AG37" s="21"/>
      <c r="AH37" s="21">
        <f t="shared" si="3"/>
        <v>0</v>
      </c>
      <c r="AI37" s="21">
        <f t="shared" si="4"/>
        <v>34667.127729326392</v>
      </c>
      <c r="AJ37" s="21">
        <f t="shared" si="5"/>
        <v>17333.563864663196</v>
      </c>
      <c r="AK37" s="23">
        <f t="shared" si="6"/>
        <v>17333.563864663196</v>
      </c>
    </row>
    <row r="38" spans="1:37" ht="15" customHeight="1">
      <c r="A38" s="4" t="s">
        <v>97</v>
      </c>
      <c r="B38" s="5" t="s">
        <v>98</v>
      </c>
      <c r="C38" s="8"/>
      <c r="D38" s="8">
        <f>[3]Liste_FINESS!$D149*'[4]Familles d''actes'!$D$4</f>
        <v>25487.041718666194</v>
      </c>
      <c r="E38" s="8"/>
      <c r="F38" s="8"/>
      <c r="G38" s="8"/>
      <c r="H38" s="8"/>
      <c r="I38" s="8"/>
      <c r="J38" s="8"/>
      <c r="K38" s="11"/>
      <c r="L38" s="11"/>
      <c r="M38" s="8">
        <f>[3]Liste_FINESS!$M149*'[4]Familles d''actes'!$D$13</f>
        <v>48426.919998909834</v>
      </c>
      <c r="N38" s="11"/>
      <c r="O38" s="11"/>
      <c r="P38" s="11">
        <f>[3]Liste_FINESS!$P149*'[4]Familles d''actes'!$D$16</f>
        <v>162101.51999999999</v>
      </c>
      <c r="Q38" s="11"/>
      <c r="R38" s="11">
        <f>[3]Liste_FINESS!$R149*'[4]Familles d''actes'!$D$18</f>
        <v>1148041.5</v>
      </c>
      <c r="S38" s="11"/>
      <c r="T38" s="11"/>
      <c r="U38" s="11"/>
      <c r="V38" s="11">
        <f>[3]Liste_FINESS!$V149*'[4]Familles d''actes'!$D$22</f>
        <v>41821.551926276414</v>
      </c>
      <c r="W38" s="11"/>
      <c r="X38" s="11"/>
      <c r="Y38" s="11"/>
      <c r="Z38" s="11"/>
      <c r="AA38" s="11"/>
      <c r="AB38" s="11"/>
      <c r="AC38" s="11"/>
      <c r="AD38" s="14"/>
      <c r="AE38" s="16">
        <f t="shared" si="9"/>
        <v>1425878.5336438525</v>
      </c>
      <c r="AF38" s="20">
        <f t="shared" si="10"/>
        <v>457408.85019772843</v>
      </c>
      <c r="AG38" s="21">
        <f>[2]Feuil1!$AJ$33</f>
        <v>572534.04920753138</v>
      </c>
      <c r="AH38" s="21">
        <f t="shared" si="3"/>
        <v>562370.89896714326</v>
      </c>
      <c r="AI38" s="21">
        <f t="shared" si="4"/>
        <v>-104962.04876941483</v>
      </c>
      <c r="AJ38" s="21">
        <f t="shared" si="5"/>
        <v>-52481.024384707416</v>
      </c>
      <c r="AK38" s="23">
        <f t="shared" si="6"/>
        <v>509889.87458243582</v>
      </c>
    </row>
    <row r="39" spans="1:37" ht="24" customHeight="1">
      <c r="A39" s="4" t="s">
        <v>99</v>
      </c>
      <c r="B39" s="5" t="s">
        <v>100</v>
      </c>
      <c r="C39" s="8"/>
      <c r="D39" s="8"/>
      <c r="E39" s="8"/>
      <c r="F39" s="8"/>
      <c r="G39" s="8"/>
      <c r="H39" s="8"/>
      <c r="I39" s="8"/>
      <c r="J39" s="8"/>
      <c r="K39" s="11"/>
      <c r="L39" s="11"/>
      <c r="M39" s="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4"/>
      <c r="AE39" s="16"/>
      <c r="AF39" s="20">
        <f t="shared" si="10"/>
        <v>0</v>
      </c>
      <c r="AG39" s="21">
        <f>[2]Feuil1!$AJ$34</f>
        <v>27889.839383074377</v>
      </c>
      <c r="AH39" s="21">
        <f t="shared" si="3"/>
        <v>27394.762054096635</v>
      </c>
      <c r="AI39" s="21">
        <f t="shared" si="4"/>
        <v>-27394.762054096635</v>
      </c>
      <c r="AJ39" s="21">
        <f t="shared" si="5"/>
        <v>-13697.381027048317</v>
      </c>
      <c r="AK39" s="23">
        <f t="shared" si="6"/>
        <v>13697.381027048317</v>
      </c>
    </row>
    <row r="40" spans="1:37" ht="24" customHeight="1">
      <c r="A40" s="4" t="s">
        <v>101</v>
      </c>
      <c r="B40" s="5" t="s">
        <v>102</v>
      </c>
      <c r="C40" s="8"/>
      <c r="D40" s="8"/>
      <c r="E40" s="8"/>
      <c r="F40" s="8"/>
      <c r="G40" s="8"/>
      <c r="H40" s="8"/>
      <c r="I40" s="8"/>
      <c r="J40" s="8"/>
      <c r="K40" s="11"/>
      <c r="L40" s="11"/>
      <c r="M40" s="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4"/>
      <c r="AE40" s="16"/>
      <c r="AF40" s="20">
        <f t="shared" si="10"/>
        <v>0</v>
      </c>
      <c r="AG40" s="21">
        <f>[2]Feuil1!$AJ$35</f>
        <v>7218.042926841249</v>
      </c>
      <c r="AH40" s="21">
        <f t="shared" si="3"/>
        <v>7089.91420714572</v>
      </c>
      <c r="AI40" s="21">
        <f t="shared" si="4"/>
        <v>-7089.91420714572</v>
      </c>
      <c r="AJ40" s="21">
        <f t="shared" si="5"/>
        <v>-3544.95710357286</v>
      </c>
      <c r="AK40" s="23">
        <f t="shared" si="6"/>
        <v>3544.95710357286</v>
      </c>
    </row>
    <row r="41" spans="1:37" ht="15" customHeight="1">
      <c r="A41" s="4" t="s">
        <v>103</v>
      </c>
      <c r="B41" s="5" t="s">
        <v>104</v>
      </c>
      <c r="C41" s="8"/>
      <c r="D41" s="8"/>
      <c r="E41" s="8"/>
      <c r="F41" s="8"/>
      <c r="G41" s="8"/>
      <c r="H41" s="8"/>
      <c r="I41" s="8"/>
      <c r="J41" s="8"/>
      <c r="K41" s="11"/>
      <c r="L41" s="11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4"/>
      <c r="AE41" s="16"/>
      <c r="AF41" s="20">
        <f t="shared" si="10"/>
        <v>0</v>
      </c>
      <c r="AG41" s="21">
        <f>[2]Feuil1!$AJ$36</f>
        <v>3558.9893083943944</v>
      </c>
      <c r="AH41" s="21">
        <f t="shared" si="3"/>
        <v>3495.8130779235385</v>
      </c>
      <c r="AI41" s="21">
        <f t="shared" si="4"/>
        <v>-3495.8130779235385</v>
      </c>
      <c r="AJ41" s="21">
        <f t="shared" si="5"/>
        <v>-1747.9065389617692</v>
      </c>
      <c r="AK41" s="23">
        <f t="shared" si="6"/>
        <v>1747.9065389617692</v>
      </c>
    </row>
    <row r="42" spans="1:37" ht="15" customHeight="1">
      <c r="A42" s="4" t="s">
        <v>105</v>
      </c>
      <c r="B42" s="5" t="s">
        <v>106</v>
      </c>
      <c r="C42" s="8"/>
      <c r="D42" s="8"/>
      <c r="E42" s="8"/>
      <c r="F42" s="8"/>
      <c r="G42" s="8"/>
      <c r="H42" s="8"/>
      <c r="I42" s="8"/>
      <c r="J42" s="8"/>
      <c r="K42" s="11"/>
      <c r="L42" s="11"/>
      <c r="M42" s="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4"/>
      <c r="AE42" s="16"/>
      <c r="AF42" s="20">
        <f t="shared" si="10"/>
        <v>0</v>
      </c>
      <c r="AG42" s="21">
        <f>[2]Feuil1!$AJ$37</f>
        <v>16861.81525370073</v>
      </c>
      <c r="AH42" s="21">
        <f t="shared" si="3"/>
        <v>16562.498275110152</v>
      </c>
      <c r="AI42" s="21">
        <f t="shared" si="4"/>
        <v>-16562.498275110152</v>
      </c>
      <c r="AJ42" s="21">
        <f t="shared" si="5"/>
        <v>-8281.2491375550762</v>
      </c>
      <c r="AK42" s="23">
        <f t="shared" si="6"/>
        <v>8281.2491375550762</v>
      </c>
    </row>
    <row r="43" spans="1:37" ht="15" customHeight="1">
      <c r="A43" s="4" t="s">
        <v>107</v>
      </c>
      <c r="B43" s="5" t="s">
        <v>108</v>
      </c>
      <c r="C43" s="8"/>
      <c r="D43" s="8"/>
      <c r="E43" s="8"/>
      <c r="F43" s="8"/>
      <c r="G43" s="8"/>
      <c r="H43" s="8"/>
      <c r="I43" s="8"/>
      <c r="J43" s="8"/>
      <c r="K43" s="11"/>
      <c r="L43" s="11"/>
      <c r="M43" s="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f>[3]Liste_FINESS!$Z160*'[4]Familles d''actes'!$D$26</f>
        <v>96481.981659157347</v>
      </c>
      <c r="AA43" s="11"/>
      <c r="AB43" s="11"/>
      <c r="AC43" s="11"/>
      <c r="AD43" s="14"/>
      <c r="AE43" s="16">
        <f t="shared" si="9"/>
        <v>96481.981659157347</v>
      </c>
      <c r="AF43" s="20">
        <f t="shared" si="10"/>
        <v>30950.541195633461</v>
      </c>
      <c r="AG43" s="21">
        <f>[2]Feuil1!$AJ$38</f>
        <v>65125.530346145533</v>
      </c>
      <c r="AH43" s="21">
        <f t="shared" si="3"/>
        <v>63969.475871640534</v>
      </c>
      <c r="AI43" s="21">
        <f t="shared" si="4"/>
        <v>-33018.934676007077</v>
      </c>
      <c r="AJ43" s="21">
        <f t="shared" si="5"/>
        <v>-16509.467338003538</v>
      </c>
      <c r="AK43" s="23">
        <f t="shared" si="6"/>
        <v>47460.008533636996</v>
      </c>
    </row>
    <row r="44" spans="1:37" ht="15" customHeight="1">
      <c r="A44" s="4" t="s">
        <v>109</v>
      </c>
      <c r="B44" s="5" t="s">
        <v>110</v>
      </c>
      <c r="C44" s="8"/>
      <c r="D44" s="8"/>
      <c r="E44" s="8"/>
      <c r="F44" s="8"/>
      <c r="G44" s="8"/>
      <c r="H44" s="8"/>
      <c r="I44" s="8"/>
      <c r="J44" s="8"/>
      <c r="K44" s="11"/>
      <c r="L44" s="11"/>
      <c r="M44" s="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4"/>
      <c r="AE44" s="16"/>
      <c r="AF44" s="20">
        <f t="shared" si="10"/>
        <v>0</v>
      </c>
      <c r="AG44" s="21">
        <f>[2]Feuil1!$AJ$39</f>
        <v>4854.3190439480786</v>
      </c>
      <c r="AH44" s="21">
        <f t="shared" si="3"/>
        <v>4768.1491928681153</v>
      </c>
      <c r="AI44" s="21">
        <f t="shared" si="4"/>
        <v>-4768.1491928681153</v>
      </c>
      <c r="AJ44" s="21">
        <f t="shared" si="5"/>
        <v>-2384.0745964340576</v>
      </c>
      <c r="AK44" s="23">
        <f t="shared" si="6"/>
        <v>2384.0745964340576</v>
      </c>
    </row>
    <row r="45" spans="1:37" ht="15" customHeight="1">
      <c r="A45" s="4" t="s">
        <v>111</v>
      </c>
      <c r="B45" s="5" t="s">
        <v>112</v>
      </c>
      <c r="C45" s="8"/>
      <c r="D45" s="8"/>
      <c r="E45" s="8"/>
      <c r="F45" s="8"/>
      <c r="G45" s="8"/>
      <c r="H45" s="8"/>
      <c r="I45" s="8"/>
      <c r="J45" s="8"/>
      <c r="K45" s="11"/>
      <c r="L45" s="11"/>
      <c r="M45" s="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>[3]Liste_FINESS!$Z164*'[4]Familles d''actes'!$D$26</f>
        <v>81638.599865440832</v>
      </c>
      <c r="AA45" s="11"/>
      <c r="AB45" s="11"/>
      <c r="AC45" s="11"/>
      <c r="AD45" s="14"/>
      <c r="AE45" s="16">
        <f t="shared" si="9"/>
        <v>81638.599865440832</v>
      </c>
      <c r="AF45" s="20">
        <f t="shared" si="10"/>
        <v>26188.919473228314</v>
      </c>
      <c r="AG45" s="21">
        <f>[2]Feuil1!$AJ$40</f>
        <v>33302.013753858628</v>
      </c>
      <c r="AH45" s="21">
        <f t="shared" si="3"/>
        <v>32710.863988082419</v>
      </c>
      <c r="AI45" s="21">
        <f t="shared" si="4"/>
        <v>-6521.9445148541054</v>
      </c>
      <c r="AJ45" s="21">
        <f t="shared" si="5"/>
        <v>-3260.9722574270527</v>
      </c>
      <c r="AK45" s="23">
        <f t="shared" si="6"/>
        <v>29449.891730655367</v>
      </c>
    </row>
    <row r="46" spans="1:37" ht="15" customHeight="1">
      <c r="A46" s="4" t="s">
        <v>113</v>
      </c>
      <c r="B46" s="5" t="s">
        <v>114</v>
      </c>
      <c r="C46" s="8">
        <f>[3]Liste_FINESS!$C166*'[4]Familles d''actes'!$D$3</f>
        <v>128561.92367558705</v>
      </c>
      <c r="D46" s="8">
        <f>[3]Liste_FINESS!$D166*'[4]Familles d''actes'!$D$4</f>
        <v>405475.66370605311</v>
      </c>
      <c r="E46" s="8">
        <f>[3]Liste_FINESS!$E166*'[4]Familles d''actes'!$D$5</f>
        <v>191821.00378571427</v>
      </c>
      <c r="F46" s="8"/>
      <c r="G46" s="8"/>
      <c r="H46" s="8">
        <f>[3]Liste_FINESS!$H166*'[4]Familles d''actes'!$D$8</f>
        <v>257240.79253298783</v>
      </c>
      <c r="I46" s="8">
        <f>[3]Liste_FINESS!$I166*'[4]Familles d''actes'!$D$9</f>
        <v>1108424.4407422571</v>
      </c>
      <c r="J46" s="8">
        <f>[3]Liste_FINESS!$J166*'[4]Familles d''actes'!$D$10</f>
        <v>57076.051779945461</v>
      </c>
      <c r="K46" s="11">
        <f>[3]Liste_FINESS!$K166*'[4]Familles d''actes'!$D$11</f>
        <v>296159.31341460004</v>
      </c>
      <c r="L46" s="11"/>
      <c r="M46" s="8">
        <f>[3]Liste_FINESS!$M166*'[4]Familles d''actes'!$D$13</f>
        <v>237291.90799465819</v>
      </c>
      <c r="N46" s="11">
        <f>[3]Liste_FINESS!$N166*'[4]Familles d''actes'!$D$14</f>
        <v>111737.85999999999</v>
      </c>
      <c r="O46" s="11">
        <f>[3]Liste_FINESS!$O166*'[4]Familles d''actes'!$D$15</f>
        <v>930263.56382822921</v>
      </c>
      <c r="P46" s="11">
        <f>[3]Liste_FINESS!$P166*'[4]Familles d''actes'!$D$16</f>
        <v>567355.31999999995</v>
      </c>
      <c r="Q46" s="11"/>
      <c r="R46" s="11">
        <f>[3]Liste_FINESS!$R166*'[4]Familles d''actes'!$D$18</f>
        <v>171862.5</v>
      </c>
      <c r="S46" s="11"/>
      <c r="T46" s="11"/>
      <c r="U46" s="11"/>
      <c r="V46" s="11">
        <f>[3]Liste_FINESS!$V166*'[4]Familles d''actes'!$D$22</f>
        <v>147983.95296990118</v>
      </c>
      <c r="W46" s="11"/>
      <c r="X46" s="11">
        <f>[3]Liste_FINESS!$X166*'[4]Familles d''actes'!$D$24</f>
        <v>326854.17</v>
      </c>
      <c r="Y46" s="11">
        <f>[3]Liste_FINESS!$Y166*'[4]Familles d''actes'!$D$25</f>
        <v>157727.96910540649</v>
      </c>
      <c r="Z46" s="11">
        <f>[3]Liste_FINESS!$Z166*'[4]Familles d''actes'!$D$26</f>
        <v>170698.89062773992</v>
      </c>
      <c r="AA46" s="11"/>
      <c r="AB46" s="11"/>
      <c r="AC46" s="11"/>
      <c r="AD46" s="14">
        <f>[3]Liste_FINESS!$AD166*'[4]Familles d''actes'!$D$30</f>
        <v>157397.51496946704</v>
      </c>
      <c r="AE46" s="16">
        <f t="shared" si="9"/>
        <v>5423932.8391325474</v>
      </c>
      <c r="AF46" s="20">
        <f t="shared" si="10"/>
        <v>1739948.266951747</v>
      </c>
      <c r="AG46" s="21">
        <f>[2]Feuil1!$AJ$41</f>
        <v>1770995.7743001073</v>
      </c>
      <c r="AH46" s="21">
        <f t="shared" si="3"/>
        <v>1739558.524141418</v>
      </c>
      <c r="AI46" s="21">
        <f t="shared" si="4"/>
        <v>389.74281032895669</v>
      </c>
      <c r="AJ46" s="21">
        <f t="shared" si="5"/>
        <v>194.87140516447835</v>
      </c>
      <c r="AK46" s="23">
        <f t="shared" si="6"/>
        <v>1739753.3955465825</v>
      </c>
    </row>
    <row r="47" spans="1:37" ht="15" customHeight="1">
      <c r="A47" s="4" t="s">
        <v>115</v>
      </c>
      <c r="B47" s="5" t="s">
        <v>116</v>
      </c>
      <c r="C47" s="8"/>
      <c r="D47" s="8">
        <f>[3]Liste_FINESS!$D167*'[4]Familles d''actes'!$D$4</f>
        <v>25487.041718666194</v>
      </c>
      <c r="E47" s="8"/>
      <c r="F47" s="8"/>
      <c r="G47" s="8"/>
      <c r="H47" s="8"/>
      <c r="I47" s="8"/>
      <c r="J47" s="8"/>
      <c r="K47" s="11"/>
      <c r="L47" s="11"/>
      <c r="M47" s="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4"/>
      <c r="AE47" s="16">
        <f t="shared" si="9"/>
        <v>25487.041718666194</v>
      </c>
      <c r="AF47" s="20">
        <f t="shared" si="10"/>
        <v>8176.0109100488826</v>
      </c>
      <c r="AG47" s="21">
        <f>[2]Feuil1!$AJ$42</f>
        <v>2975.3270828748887</v>
      </c>
      <c r="AH47" s="21">
        <f t="shared" si="3"/>
        <v>2922.5115408134029</v>
      </c>
      <c r="AI47" s="21">
        <f t="shared" si="4"/>
        <v>5253.4993692354801</v>
      </c>
      <c r="AJ47" s="21">
        <f t="shared" si="5"/>
        <v>2626.7496846177401</v>
      </c>
      <c r="AK47" s="23">
        <f t="shared" si="6"/>
        <v>5549.2612254311425</v>
      </c>
    </row>
    <row r="48" spans="1:37" ht="15" customHeight="1">
      <c r="A48" s="4" t="s">
        <v>117</v>
      </c>
      <c r="B48" s="5" t="s">
        <v>118</v>
      </c>
      <c r="C48" s="8"/>
      <c r="D48" s="8"/>
      <c r="E48" s="8"/>
      <c r="F48" s="8"/>
      <c r="G48" s="8"/>
      <c r="H48" s="8"/>
      <c r="I48" s="8"/>
      <c r="J48" s="8"/>
      <c r="K48" s="11"/>
      <c r="L48" s="11"/>
      <c r="M48" s="8">
        <f>[3]Liste_FINESS!$M169*'[4]Familles d''actes'!$D$13</f>
        <v>203393.06399542131</v>
      </c>
      <c r="N48" s="11"/>
      <c r="O48" s="11"/>
      <c r="P48" s="11">
        <f>[3]Liste_FINESS!$P169*'[4]Familles d''actes'!$D$16</f>
        <v>468293.27999999997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4">
        <f>[3]Liste_FINESS!$AD169*'[4]Familles d''actes'!$D$30</f>
        <v>27776.03205343536</v>
      </c>
      <c r="AE48" s="16">
        <f t="shared" si="9"/>
        <v>699462.37604885665</v>
      </c>
      <c r="AF48" s="20">
        <f t="shared" si="10"/>
        <v>224381.16125324281</v>
      </c>
      <c r="AG48" s="21">
        <f>[2]Feuil1!$AJ$43</f>
        <v>212396.42111515289</v>
      </c>
      <c r="AH48" s="21">
        <f t="shared" si="3"/>
        <v>208626.13576478488</v>
      </c>
      <c r="AI48" s="21">
        <f t="shared" si="4"/>
        <v>15755.025488457934</v>
      </c>
      <c r="AJ48" s="21">
        <f t="shared" si="5"/>
        <v>7877.5127442289668</v>
      </c>
      <c r="AK48" s="23">
        <f t="shared" si="6"/>
        <v>216503.64850901384</v>
      </c>
    </row>
    <row r="49" spans="1:37" ht="15" customHeight="1">
      <c r="A49" s="4" t="s">
        <v>119</v>
      </c>
      <c r="B49" s="5" t="s">
        <v>120</v>
      </c>
      <c r="C49" s="8">
        <f>[3]Liste_FINESS!$C171*'[4]Familles d''actes'!$D$3</f>
        <v>88156.747663259681</v>
      </c>
      <c r="D49" s="8">
        <f>[3]Liste_FINESS!$D171*'[4]Familles d''actes'!$D$4</f>
        <v>53291.087229938406</v>
      </c>
      <c r="E49" s="8"/>
      <c r="F49" s="8"/>
      <c r="G49" s="8">
        <f>[3]Liste_FINESS!$G171*'[4]Familles d''actes'!$D$7</f>
        <v>48774.265839819178</v>
      </c>
      <c r="H49" s="8">
        <f>[3]Liste_FINESS!$H171*'[4]Familles d''actes'!$D$8</f>
        <v>95546.580083681198</v>
      </c>
      <c r="I49" s="8"/>
      <c r="J49" s="8"/>
      <c r="K49" s="11"/>
      <c r="L49" s="11"/>
      <c r="M49" s="8">
        <f>[3]Liste_FINESS!$M171*'[4]Familles d''actes'!$D$13</f>
        <v>140438.06799683851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4">
        <f>[3]Liste_FINESS!$AD171*'[4]Familles d''actes'!$D$30</f>
        <v>185173.54702290238</v>
      </c>
      <c r="AE49" s="16">
        <f t="shared" si="9"/>
        <v>611380.29583643936</v>
      </c>
      <c r="AF49" s="20">
        <f t="shared" si="10"/>
        <v>196125.23195607791</v>
      </c>
      <c r="AG49" s="21">
        <f>[2]Feuil1!$AJ$44</f>
        <v>184801.72484627701</v>
      </c>
      <c r="AH49" s="21">
        <f t="shared" si="3"/>
        <v>181521.27768877568</v>
      </c>
      <c r="AI49" s="21">
        <f t="shared" si="4"/>
        <v>14603.954267302237</v>
      </c>
      <c r="AJ49" s="21">
        <f t="shared" si="5"/>
        <v>7301.9771336511185</v>
      </c>
      <c r="AK49" s="23">
        <f t="shared" si="6"/>
        <v>188823.2548224268</v>
      </c>
    </row>
    <row r="50" spans="1:37" ht="15" customHeight="1">
      <c r="A50" s="4" t="s">
        <v>121</v>
      </c>
      <c r="B50" s="5" t="s">
        <v>122</v>
      </c>
      <c r="C50" s="8"/>
      <c r="D50" s="8"/>
      <c r="E50" s="8"/>
      <c r="F50" s="8"/>
      <c r="G50" s="8"/>
      <c r="H50" s="8"/>
      <c r="I50" s="8"/>
      <c r="J50" s="8"/>
      <c r="K50" s="11"/>
      <c r="L50" s="11"/>
      <c r="M50" s="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4"/>
      <c r="AE50" s="16"/>
      <c r="AF50" s="20">
        <f t="shared" si="10"/>
        <v>0</v>
      </c>
      <c r="AG50" s="21">
        <f>[2]Feuil1!$AJ$45</f>
        <v>4958.8784714581479</v>
      </c>
      <c r="AH50" s="21">
        <f t="shared" si="3"/>
        <v>4870.8525680223383</v>
      </c>
      <c r="AI50" s="21">
        <f t="shared" si="4"/>
        <v>-4870.8525680223383</v>
      </c>
      <c r="AJ50" s="21">
        <f t="shared" si="5"/>
        <v>-2435.4262840111692</v>
      </c>
      <c r="AK50" s="23">
        <f t="shared" si="6"/>
        <v>2435.4262840111692</v>
      </c>
    </row>
    <row r="51" spans="1:37" ht="15" customHeight="1">
      <c r="A51" s="4" t="s">
        <v>123</v>
      </c>
      <c r="B51" s="5" t="s">
        <v>124</v>
      </c>
      <c r="C51" s="8"/>
      <c r="D51" s="8"/>
      <c r="E51" s="8"/>
      <c r="F51" s="8"/>
      <c r="G51" s="8"/>
      <c r="H51" s="8"/>
      <c r="I51" s="8"/>
      <c r="J51" s="8"/>
      <c r="K51" s="11"/>
      <c r="L51" s="11"/>
      <c r="M51" s="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4"/>
      <c r="AE51" s="16"/>
      <c r="AF51" s="20">
        <f t="shared" si="10"/>
        <v>0</v>
      </c>
      <c r="AG51" s="21">
        <f>[2]Feuil1!$AJ$46</f>
        <v>39855.595453168025</v>
      </c>
      <c r="AH51" s="21">
        <f t="shared" si="3"/>
        <v>39148.11193306763</v>
      </c>
      <c r="AI51" s="21">
        <f t="shared" si="4"/>
        <v>-39148.11193306763</v>
      </c>
      <c r="AJ51" s="21">
        <f t="shared" si="5"/>
        <v>-19574.055966533815</v>
      </c>
      <c r="AK51" s="23">
        <f t="shared" si="6"/>
        <v>19574.055966533815</v>
      </c>
    </row>
    <row r="52" spans="1:37" ht="15" customHeight="1">
      <c r="A52" s="4" t="s">
        <v>125</v>
      </c>
      <c r="B52" s="5" t="s">
        <v>126</v>
      </c>
      <c r="C52" s="8"/>
      <c r="D52" s="8"/>
      <c r="E52" s="8"/>
      <c r="F52" s="8"/>
      <c r="G52" s="8"/>
      <c r="H52" s="8">
        <f>[3]Liste_FINESS!$H175*'[4]Familles d''actes'!$D$8</f>
        <v>169043.94937882057</v>
      </c>
      <c r="I52" s="8"/>
      <c r="J52" s="8"/>
      <c r="K52" s="11"/>
      <c r="L52" s="11"/>
      <c r="M52" s="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4"/>
      <c r="AE52" s="16">
        <f t="shared" si="9"/>
        <v>169043.94937882057</v>
      </c>
      <c r="AF52" s="20">
        <f t="shared" si="10"/>
        <v>54227.759724141004</v>
      </c>
      <c r="AG52" s="21">
        <f>[2]Feuil1!$AJ$47</f>
        <v>35493.344436136584</v>
      </c>
      <c r="AH52" s="21">
        <f t="shared" si="3"/>
        <v>34863.29598305752</v>
      </c>
      <c r="AI52" s="21">
        <f t="shared" si="4"/>
        <v>19364.463741083484</v>
      </c>
      <c r="AJ52" s="21">
        <f t="shared" si="5"/>
        <v>9682.231870541742</v>
      </c>
      <c r="AK52" s="23">
        <f t="shared" si="6"/>
        <v>44545.527853599262</v>
      </c>
    </row>
    <row r="53" spans="1:37">
      <c r="A53" s="4" t="s">
        <v>127</v>
      </c>
      <c r="B53" s="5" t="s">
        <v>128</v>
      </c>
      <c r="C53" s="8"/>
      <c r="D53" s="8">
        <f>[3]Liste_FINESS!$D183*'[4]Familles d''actes'!$D$4</f>
        <v>607054.99366277666</v>
      </c>
      <c r="E53" s="8"/>
      <c r="F53" s="8"/>
      <c r="G53" s="8"/>
      <c r="H53" s="8"/>
      <c r="I53" s="8">
        <f>[3]Liste_FINESS!$I183*'[4]Familles d''actes'!$D$9</f>
        <v>1044167.9514238654</v>
      </c>
      <c r="J53" s="8">
        <f>[3]Liste_FINESS!$J183*'[4]Familles d''actes'!$D$10</f>
        <v>171228.15533983638</v>
      </c>
      <c r="K53" s="11">
        <f>[3]Liste_FINESS!$K183*'[4]Familles d''actes'!$D$11</f>
        <v>357133.28970584122</v>
      </c>
      <c r="L53" s="11">
        <f>[3]Liste_FINESS!$L183*'[4]Familles d''actes'!$D$12</f>
        <v>109358</v>
      </c>
      <c r="M53" s="8">
        <f>[3]Liste_FINESS!$M183*'[4]Familles d''actes'!$D$13</f>
        <v>111381.91599749262</v>
      </c>
      <c r="N53" s="11"/>
      <c r="O53" s="11">
        <f>[3]Liste_FINESS!$O183*'[4]Familles d''actes'!$D$15</f>
        <v>449797.76712573721</v>
      </c>
      <c r="P53" s="11">
        <f>[3]Liste_FINESS!$P183*'[4]Familles d''actes'!$D$16</f>
        <v>522327.12</v>
      </c>
      <c r="Q53" s="11">
        <f>[3]Liste_FINESS!$Q183*'[4]Familles d''actes'!$D$17</f>
        <v>173247.31067417623</v>
      </c>
      <c r="R53" s="11"/>
      <c r="S53" s="11"/>
      <c r="T53" s="11"/>
      <c r="U53" s="11"/>
      <c r="V53" s="11">
        <f>[3]Liste_FINESS!$V183*'[4]Familles d''actes'!$D$22</f>
        <v>83643.103852552827</v>
      </c>
      <c r="W53" s="11"/>
      <c r="X53" s="11">
        <f>[3]Liste_FINESS!$X183*'[4]Familles d''actes'!$D$24</f>
        <v>702131.17999999993</v>
      </c>
      <c r="Y53" s="11">
        <f>[3]Liste_FINESS!$Y183*'[4]Familles d''actes'!$D$25</f>
        <v>394319.9227635162</v>
      </c>
      <c r="Z53" s="11">
        <f>[3]Liste_FINESS!$Z183*'[4]Familles d''actes'!$D$26</f>
        <v>141012.12704030689</v>
      </c>
      <c r="AA53" s="11"/>
      <c r="AB53" s="11">
        <f>[3]Liste_FINESS!$AB183*'[4]Familles d''actes'!$D$28</f>
        <v>95410</v>
      </c>
      <c r="AC53" s="11"/>
      <c r="AD53" s="14">
        <f>[3]Liste_FINESS!$AD183*'[4]Familles d''actes'!$D$30</f>
        <v>37034.709404580477</v>
      </c>
      <c r="AE53" s="16">
        <f t="shared" si="9"/>
        <v>4999247.5469906824</v>
      </c>
      <c r="AF53" s="20">
        <f t="shared" si="10"/>
        <v>1603713.092221908</v>
      </c>
      <c r="AG53" s="21">
        <f>[2]Feuil1!$AJ$48</f>
        <v>1742733.4921614423</v>
      </c>
      <c r="AH53" s="21">
        <f t="shared" si="3"/>
        <v>1711797.9306270527</v>
      </c>
      <c r="AI53" s="21">
        <f t="shared" si="4"/>
        <v>-108084.83840514463</v>
      </c>
      <c r="AJ53" s="21">
        <f t="shared" si="5"/>
        <v>-54042.419202572317</v>
      </c>
      <c r="AK53" s="23">
        <f t="shared" si="6"/>
        <v>1657755.5114244805</v>
      </c>
    </row>
    <row r="54" spans="1:37" ht="15" customHeight="1">
      <c r="A54" s="4" t="s">
        <v>129</v>
      </c>
      <c r="B54" s="5" t="s">
        <v>130</v>
      </c>
      <c r="C54" s="8"/>
      <c r="D54" s="8"/>
      <c r="E54" s="8"/>
      <c r="F54" s="8"/>
      <c r="G54" s="8"/>
      <c r="H54" s="8"/>
      <c r="I54" s="8"/>
      <c r="J54" s="8"/>
      <c r="K54" s="11"/>
      <c r="L54" s="11"/>
      <c r="M54" s="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4">
        <f>[3]Liste_FINESS!$AD184*'[4]Familles d''actes'!$D$30</f>
        <v>27776.03205343536</v>
      </c>
      <c r="AE54" s="16">
        <f t="shared" si="9"/>
        <v>27776.03205343536</v>
      </c>
      <c r="AF54" s="20">
        <f t="shared" si="10"/>
        <v>8910.2981669478577</v>
      </c>
      <c r="AG54" s="21">
        <f>[2]Feuil1!$AJ$49</f>
        <v>4854.3190439480786</v>
      </c>
      <c r="AH54" s="21">
        <f t="shared" si="3"/>
        <v>4768.1491928681153</v>
      </c>
      <c r="AI54" s="21">
        <f t="shared" si="4"/>
        <v>4142.1489740797424</v>
      </c>
      <c r="AJ54" s="21">
        <f t="shared" si="5"/>
        <v>2071.0744870398712</v>
      </c>
      <c r="AK54" s="23">
        <f t="shared" si="6"/>
        <v>6839.2236799079865</v>
      </c>
    </row>
    <row r="55" spans="1:37" ht="24" customHeight="1">
      <c r="A55" s="4" t="s">
        <v>131</v>
      </c>
      <c r="B55" s="5" t="s">
        <v>132</v>
      </c>
      <c r="C55" s="8"/>
      <c r="D55" s="8">
        <f>[3]Liste_FINESS!$D186*'[4]Familles d''actes'!$D$4</f>
        <v>23170.037926060177</v>
      </c>
      <c r="E55" s="8"/>
      <c r="F55" s="8"/>
      <c r="G55" s="8"/>
      <c r="H55" s="8"/>
      <c r="I55" s="8"/>
      <c r="J55" s="8"/>
      <c r="K55" s="11"/>
      <c r="L55" s="11"/>
      <c r="M55" s="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4"/>
      <c r="AE55" s="16">
        <f t="shared" si="9"/>
        <v>23170.037926060177</v>
      </c>
      <c r="AF55" s="20">
        <f t="shared" si="10"/>
        <v>7432.7371909535295</v>
      </c>
      <c r="AG55" s="21">
        <f>[2]Feuil1!$AJ$50</f>
        <v>12841.684982861294</v>
      </c>
      <c r="AH55" s="21">
        <f t="shared" si="3"/>
        <v>12613.730027167039</v>
      </c>
      <c r="AI55" s="21">
        <f t="shared" si="4"/>
        <v>-5180.9928362135097</v>
      </c>
      <c r="AJ55" s="21">
        <f t="shared" si="5"/>
        <v>-2590.4964181067548</v>
      </c>
      <c r="AK55" s="23">
        <f t="shared" si="6"/>
        <v>10023.233609060284</v>
      </c>
    </row>
    <row r="56" spans="1:37" ht="24" customHeight="1">
      <c r="A56" s="4" t="s">
        <v>133</v>
      </c>
      <c r="B56" s="5" t="s">
        <v>134</v>
      </c>
      <c r="C56" s="8">
        <f>[3]Liste_FINESS!$C188*'[4]Familles d''actes'!$D$3</f>
        <v>40405.176012327356</v>
      </c>
      <c r="D56" s="8"/>
      <c r="E56" s="8">
        <f>[3]Liste_FINESS!$E188*'[4]Familles d''actes'!$D$5</f>
        <v>627777.83057142864</v>
      </c>
      <c r="F56" s="8"/>
      <c r="G56" s="8"/>
      <c r="H56" s="8">
        <f>[3]Liste_FINESS!$H188*'[4]Familles d''actes'!$D$8</f>
        <v>312363.81950434233</v>
      </c>
      <c r="I56" s="8"/>
      <c r="J56" s="8"/>
      <c r="K56" s="11"/>
      <c r="L56" s="11"/>
      <c r="M56" s="8">
        <f>[3]Liste_FINESS!$M188*'[4]Familles d''actes'!$D$13</f>
        <v>130752.68399705655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4"/>
      <c r="AE56" s="16">
        <f t="shared" si="9"/>
        <v>1111299.5100851548</v>
      </c>
      <c r="AF56" s="20">
        <f t="shared" si="10"/>
        <v>356494.7638522443</v>
      </c>
      <c r="AG56" s="21">
        <f>[2]Feuil1!$AJ$51</f>
        <v>374436.22564657888</v>
      </c>
      <c r="AH56" s="21">
        <f t="shared" si="3"/>
        <v>367789.54389558546</v>
      </c>
      <c r="AI56" s="21">
        <f t="shared" si="4"/>
        <v>-11294.780043341161</v>
      </c>
      <c r="AJ56" s="21">
        <f t="shared" si="5"/>
        <v>-5647.3900216705806</v>
      </c>
      <c r="AK56" s="23">
        <f t="shared" si="6"/>
        <v>362142.15387391485</v>
      </c>
    </row>
    <row r="57" spans="1:37" ht="15" customHeight="1">
      <c r="A57" s="4" t="s">
        <v>135</v>
      </c>
      <c r="B57" s="5" t="s">
        <v>136</v>
      </c>
      <c r="C57" s="8"/>
      <c r="D57" s="8"/>
      <c r="E57" s="8"/>
      <c r="F57" s="8"/>
      <c r="G57" s="8"/>
      <c r="H57" s="8"/>
      <c r="I57" s="8"/>
      <c r="J57" s="8"/>
      <c r="K57" s="11"/>
      <c r="L57" s="11"/>
      <c r="M57" s="8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4"/>
      <c r="AE57" s="16"/>
      <c r="AF57" s="20">
        <f t="shared" si="10"/>
        <v>0</v>
      </c>
      <c r="AG57" s="21">
        <f>[2]Feuil1!$AJ$52</f>
        <v>13325.488946527947</v>
      </c>
      <c r="AH57" s="21">
        <f t="shared" si="3"/>
        <v>13088.945903581161</v>
      </c>
      <c r="AI57" s="21">
        <f t="shared" si="4"/>
        <v>-13088.945903581161</v>
      </c>
      <c r="AJ57" s="21">
        <f t="shared" si="5"/>
        <v>-6544.4729517905807</v>
      </c>
      <c r="AK57" s="23">
        <f t="shared" si="6"/>
        <v>6544.4729517905807</v>
      </c>
    </row>
    <row r="58" spans="1:37" ht="15" customHeight="1">
      <c r="A58" s="4" t="s">
        <v>137</v>
      </c>
      <c r="B58" s="5" t="s">
        <v>138</v>
      </c>
      <c r="C58" s="8"/>
      <c r="D58" s="8">
        <f>[3]Liste_FINESS!$D194*'[4]Familles d''actes'!$D$4</f>
        <v>382305.6257799929</v>
      </c>
      <c r="E58" s="8"/>
      <c r="F58" s="8"/>
      <c r="G58" s="8"/>
      <c r="H58" s="8"/>
      <c r="I58" s="8"/>
      <c r="J58" s="8"/>
      <c r="K58" s="11"/>
      <c r="L58" s="11">
        <f>[3]Liste_FINESS!$L194*'[4]Familles d''actes'!$D$12</f>
        <v>109358</v>
      </c>
      <c r="M58" s="8">
        <f>[3]Liste_FINESS!$M194*'[4]Familles d''actes'!$D$13</f>
        <v>135595.37599694752</v>
      </c>
      <c r="N58" s="11"/>
      <c r="O58" s="11">
        <f>[3]Liste_FINESS!$O194*'[4]Familles d''actes'!$D$15</f>
        <v>490688.47322807694</v>
      </c>
      <c r="P58" s="11">
        <f>[3]Liste_FINESS!$P194*'[4]Familles d''actes'!$D$16</f>
        <v>369231.24</v>
      </c>
      <c r="Q58" s="11"/>
      <c r="R58" s="11">
        <f>[3]Liste_FINESS!$R194*'[4]Familles d''actes'!$D$18</f>
        <v>82494</v>
      </c>
      <c r="S58" s="11"/>
      <c r="T58" s="11"/>
      <c r="U58" s="11"/>
      <c r="V58" s="11">
        <f>[3]Liste_FINESS!$V194*'[4]Familles d''actes'!$D$22</f>
        <v>48255.636838011254</v>
      </c>
      <c r="W58" s="11"/>
      <c r="X58" s="11">
        <f>[3]Liste_FINESS!$X194*'[4]Familles d''actes'!$D$24</f>
        <v>472122.68999999994</v>
      </c>
      <c r="Y58" s="11">
        <f>[3]Liste_FINESS!$Y194*'[4]Familles d''actes'!$D$25</f>
        <v>341743.93306171405</v>
      </c>
      <c r="Z58" s="11">
        <f>[3]Liste_FINESS!$Z194*'[4]Familles d''actes'!$D$26</f>
        <v>230072.41780260598</v>
      </c>
      <c r="AA58" s="11"/>
      <c r="AB58" s="11"/>
      <c r="AC58" s="11"/>
      <c r="AD58" s="14"/>
      <c r="AE58" s="16">
        <f t="shared" si="9"/>
        <v>2661867.3927073483</v>
      </c>
      <c r="AF58" s="20">
        <f t="shared" si="10"/>
        <v>853902.82183826528</v>
      </c>
      <c r="AG58" s="21">
        <f>[2]Feuil1!$AJ$53</f>
        <v>999814.39601833432</v>
      </c>
      <c r="AH58" s="21">
        <f t="shared" si="3"/>
        <v>982066.51895617205</v>
      </c>
      <c r="AI58" s="21">
        <f t="shared" si="4"/>
        <v>-128163.69711790676</v>
      </c>
      <c r="AJ58" s="21">
        <f t="shared" si="5"/>
        <v>-64081.848558953381</v>
      </c>
      <c r="AK58" s="23">
        <f t="shared" si="6"/>
        <v>917984.67039721867</v>
      </c>
    </row>
    <row r="59" spans="1:37" ht="15" customHeight="1">
      <c r="A59" s="4" t="s">
        <v>139</v>
      </c>
      <c r="B59" s="5" t="s">
        <v>140</v>
      </c>
      <c r="C59" s="8"/>
      <c r="D59" s="8"/>
      <c r="E59" s="8"/>
      <c r="F59" s="8"/>
      <c r="G59" s="8"/>
      <c r="H59" s="8"/>
      <c r="I59" s="8"/>
      <c r="J59" s="8"/>
      <c r="K59" s="11"/>
      <c r="L59" s="11"/>
      <c r="M59" s="8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4"/>
      <c r="AE59" s="16"/>
      <c r="AF59" s="20">
        <f t="shared" si="10"/>
        <v>0</v>
      </c>
      <c r="AG59" s="21">
        <f>[2]Feuil1!$AJ$54</f>
        <v>2975.3270828748887</v>
      </c>
      <c r="AH59" s="21">
        <f t="shared" si="3"/>
        <v>2922.5115408134029</v>
      </c>
      <c r="AI59" s="21">
        <f t="shared" si="4"/>
        <v>-2922.5115408134029</v>
      </c>
      <c r="AJ59" s="21">
        <f t="shared" si="5"/>
        <v>-1461.2557704067015</v>
      </c>
      <c r="AK59" s="23">
        <f t="shared" si="6"/>
        <v>1461.2557704067015</v>
      </c>
    </row>
    <row r="60" spans="1:37" ht="15" customHeight="1">
      <c r="A60" s="4" t="s">
        <v>141</v>
      </c>
      <c r="B60" s="5" t="s">
        <v>142</v>
      </c>
      <c r="C60" s="8"/>
      <c r="D60" s="8">
        <f>[3]Liste_FINESS!$D197*'[4]Familles d''actes'!$D$4</f>
        <v>23170.037926060177</v>
      </c>
      <c r="E60" s="8"/>
      <c r="F60" s="8"/>
      <c r="G60" s="8"/>
      <c r="H60" s="8"/>
      <c r="I60" s="8"/>
      <c r="J60" s="8"/>
      <c r="K60" s="11"/>
      <c r="L60" s="11"/>
      <c r="M60" s="8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4"/>
      <c r="AE60" s="16">
        <f t="shared" si="9"/>
        <v>23170.037926060177</v>
      </c>
      <c r="AF60" s="20">
        <f t="shared" si="10"/>
        <v>7432.7371909535295</v>
      </c>
      <c r="AG60" s="21"/>
      <c r="AH60" s="21">
        <f t="shared" si="3"/>
        <v>0</v>
      </c>
      <c r="AI60" s="21">
        <f t="shared" si="4"/>
        <v>7432.7371909535295</v>
      </c>
      <c r="AJ60" s="21">
        <f t="shared" si="5"/>
        <v>3716.3685954767648</v>
      </c>
      <c r="AK60" s="23">
        <f t="shared" si="6"/>
        <v>3716.3685954767648</v>
      </c>
    </row>
    <row r="61" spans="1:37" ht="15" customHeight="1">
      <c r="A61" s="4" t="s">
        <v>144</v>
      </c>
      <c r="B61" s="5" t="s">
        <v>145</v>
      </c>
      <c r="C61" s="8"/>
      <c r="D61" s="8"/>
      <c r="E61" s="8"/>
      <c r="F61" s="8"/>
      <c r="G61" s="8"/>
      <c r="H61" s="8"/>
      <c r="I61" s="8"/>
      <c r="J61" s="8"/>
      <c r="K61" s="11"/>
      <c r="L61" s="11"/>
      <c r="M61" s="8"/>
      <c r="N61" s="11"/>
      <c r="O61" s="11"/>
      <c r="P61" s="11">
        <f>[3]Liste_FINESS!$P203*'[4]Familles d''actes'!$D$16</f>
        <v>90056.4</v>
      </c>
      <c r="Q61" s="11"/>
      <c r="R61" s="11"/>
      <c r="S61" s="11"/>
      <c r="T61" s="11"/>
      <c r="U61" s="11"/>
      <c r="V61" s="11">
        <f>[3]Liste_FINESS!$V203*'[4]Familles d''actes'!$D$22</f>
        <v>73991.976484950588</v>
      </c>
      <c r="W61" s="11"/>
      <c r="X61" s="11"/>
      <c r="Y61" s="11"/>
      <c r="Z61" s="11"/>
      <c r="AA61" s="11"/>
      <c r="AB61" s="11"/>
      <c r="AC61" s="11"/>
      <c r="AD61" s="14"/>
      <c r="AE61" s="16">
        <f t="shared" ref="AE61:AE90" si="11">SUM(C61:AD61)</f>
        <v>164048.3764849506</v>
      </c>
      <c r="AF61" s="20">
        <f t="shared" ref="AF61:AF90" si="12">AE61*$AF$3</f>
        <v>52625.225427180514</v>
      </c>
      <c r="AG61" s="21">
        <f>[2]Feuil1!$AJ$55</f>
        <v>32625.91887736629</v>
      </c>
      <c r="AH61" s="21">
        <f t="shared" si="3"/>
        <v>32046.770587862207</v>
      </c>
      <c r="AI61" s="21">
        <f t="shared" si="4"/>
        <v>20578.454839318307</v>
      </c>
      <c r="AJ61" s="21">
        <f t="shared" si="5"/>
        <v>10289.227419659153</v>
      </c>
      <c r="AK61" s="23">
        <f t="shared" si="6"/>
        <v>42335.998007521361</v>
      </c>
    </row>
    <row r="62" spans="1:37" ht="24" customHeight="1">
      <c r="A62" s="4" t="s">
        <v>146</v>
      </c>
      <c r="B62" s="5" t="s">
        <v>147</v>
      </c>
      <c r="C62" s="8"/>
      <c r="D62" s="8"/>
      <c r="E62" s="8"/>
      <c r="F62" s="8"/>
      <c r="G62" s="8"/>
      <c r="H62" s="8"/>
      <c r="I62" s="8"/>
      <c r="J62" s="8"/>
      <c r="K62" s="11"/>
      <c r="L62" s="11"/>
      <c r="M62" s="8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4">
        <f>[3]Liste_FINESS!$AD204*'[4]Familles d''actes'!$D$30</f>
        <v>55552.064106870719</v>
      </c>
      <c r="AE62" s="16">
        <f t="shared" si="11"/>
        <v>55552.064106870719</v>
      </c>
      <c r="AF62" s="20">
        <f t="shared" si="12"/>
        <v>17820.596333895715</v>
      </c>
      <c r="AG62" s="21">
        <f>[2]Feuil1!$AJ$56</f>
        <v>2975.3270828748887</v>
      </c>
      <c r="AH62" s="21">
        <f t="shared" si="3"/>
        <v>2922.5115408134029</v>
      </c>
      <c r="AI62" s="21">
        <f t="shared" si="4"/>
        <v>14898.084793082313</v>
      </c>
      <c r="AJ62" s="21">
        <f t="shared" si="5"/>
        <v>7449.0423965411564</v>
      </c>
      <c r="AK62" s="23">
        <f t="shared" si="6"/>
        <v>10371.553937354558</v>
      </c>
    </row>
    <row r="63" spans="1:37" ht="15" customHeight="1">
      <c r="A63" s="4" t="s">
        <v>148</v>
      </c>
      <c r="B63" s="5" t="s">
        <v>149</v>
      </c>
      <c r="C63" s="8"/>
      <c r="D63" s="8"/>
      <c r="E63" s="8"/>
      <c r="F63" s="8"/>
      <c r="G63" s="8"/>
      <c r="H63" s="8"/>
      <c r="I63" s="8"/>
      <c r="J63" s="8"/>
      <c r="K63" s="11"/>
      <c r="L63" s="11"/>
      <c r="M63" s="8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4"/>
      <c r="AE63" s="16"/>
      <c r="AF63" s="20">
        <f t="shared" si="12"/>
        <v>0</v>
      </c>
      <c r="AG63" s="21">
        <f>[2]Feuil1!$AJ$57</f>
        <v>14686.787138165899</v>
      </c>
      <c r="AH63" s="21">
        <f t="shared" si="3"/>
        <v>14426.079457215948</v>
      </c>
      <c r="AI63" s="21">
        <f t="shared" si="4"/>
        <v>-14426.079457215948</v>
      </c>
      <c r="AJ63" s="21">
        <f t="shared" si="5"/>
        <v>-7213.0397286079742</v>
      </c>
      <c r="AK63" s="23">
        <f t="shared" si="6"/>
        <v>7213.0397286079742</v>
      </c>
    </row>
    <row r="64" spans="1:37" ht="15" customHeight="1">
      <c r="A64" s="4" t="s">
        <v>150</v>
      </c>
      <c r="B64" s="5" t="s">
        <v>151</v>
      </c>
      <c r="C64" s="8"/>
      <c r="D64" s="8">
        <f>[3]Liste_FINESS!$D208*'[4]Familles d''actes'!$D$4</f>
        <v>236334.3868458138</v>
      </c>
      <c r="E64" s="8"/>
      <c r="F64" s="8"/>
      <c r="G64" s="8"/>
      <c r="H64" s="8">
        <f>[3]Liste_FINESS!$H208*'[4]Familles d''actes'!$D$8</f>
        <v>69822.500830382414</v>
      </c>
      <c r="I64" s="8"/>
      <c r="J64" s="8"/>
      <c r="K64" s="11"/>
      <c r="L64" s="11"/>
      <c r="M64" s="8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4"/>
      <c r="AE64" s="16">
        <f t="shared" si="11"/>
        <v>306156.88767619623</v>
      </c>
      <c r="AF64" s="20">
        <f t="shared" si="12"/>
        <v>98212.341842479902</v>
      </c>
      <c r="AG64" s="21">
        <f>[2]Feuil1!$AJ$58</f>
        <v>117278.16477169027</v>
      </c>
      <c r="AH64" s="21">
        <f t="shared" si="3"/>
        <v>115196.33992626585</v>
      </c>
      <c r="AI64" s="21">
        <f t="shared" si="4"/>
        <v>-16983.998083785948</v>
      </c>
      <c r="AJ64" s="21">
        <f t="shared" si="5"/>
        <v>-8491.9990418929738</v>
      </c>
      <c r="AK64" s="23">
        <f t="shared" si="6"/>
        <v>106704.34088437288</v>
      </c>
    </row>
    <row r="65" spans="1:37" ht="15" customHeight="1">
      <c r="A65" s="4" t="s">
        <v>152</v>
      </c>
      <c r="B65" s="5" t="s">
        <v>153</v>
      </c>
      <c r="C65" s="8">
        <f>[3]Liste_FINESS!$C210*'[4]Familles d''actes'!$D$3</f>
        <v>47751.571650932332</v>
      </c>
      <c r="D65" s="8">
        <f>[3]Liste_FINESS!$D210*'[4]Familles d''actes'!$D$4</f>
        <v>342916.56130569061</v>
      </c>
      <c r="E65" s="8"/>
      <c r="F65" s="8"/>
      <c r="G65" s="8"/>
      <c r="H65" s="8"/>
      <c r="I65" s="8"/>
      <c r="J65" s="8"/>
      <c r="K65" s="11"/>
      <c r="L65" s="11"/>
      <c r="M65" s="8">
        <f>[3]Liste_FINESS!$M210*'[4]Familles d''actes'!$D$13</f>
        <v>169494.21999618443</v>
      </c>
      <c r="N65" s="11"/>
      <c r="O65" s="11">
        <f>[3]Liste_FINESS!$O210*'[4]Familles d''actes'!$D$15</f>
        <v>562247.2089071715</v>
      </c>
      <c r="P65" s="11">
        <f>[3]Liste_FINESS!$P210*'[4]Familles d''actes'!$D$16</f>
        <v>234146.63999999998</v>
      </c>
      <c r="Q65" s="11"/>
      <c r="R65" s="11"/>
      <c r="S65" s="11"/>
      <c r="T65" s="11"/>
      <c r="U65" s="11"/>
      <c r="V65" s="11">
        <f>[3]Liste_FINESS!$V210*'[4]Familles d''actes'!$D$22</f>
        <v>32170.424558674167</v>
      </c>
      <c r="W65" s="11"/>
      <c r="X65" s="11">
        <f>[3]Liste_FINESS!$X210*'[4]Familles d''actes'!$D$24</f>
        <v>145268.51999999999</v>
      </c>
      <c r="Y65" s="11">
        <f>[3]Liste_FINESS!$Y210*'[4]Familles d''actes'!$D$25</f>
        <v>617767.87899617536</v>
      </c>
      <c r="Z65" s="11">
        <f>[3]Liste_FINESS!$Z210*'[4]Familles d''actes'!$D$26</f>
        <v>111325.36345287386</v>
      </c>
      <c r="AA65" s="11"/>
      <c r="AB65" s="11"/>
      <c r="AC65" s="11"/>
      <c r="AD65" s="14">
        <f>[3]Liste_FINESS!$AD210*'[4]Familles d''actes'!$D$30</f>
        <v>27776.03205343536</v>
      </c>
      <c r="AE65" s="16">
        <f t="shared" si="11"/>
        <v>2290864.4209211371</v>
      </c>
      <c r="AF65" s="20">
        <f t="shared" si="12"/>
        <v>734888.44667195971</v>
      </c>
      <c r="AG65" s="21">
        <f>[2]Feuil1!$AJ$59</f>
        <v>631796.98940817802</v>
      </c>
      <c r="AH65" s="21">
        <f t="shared" si="3"/>
        <v>620581.85253785946</v>
      </c>
      <c r="AI65" s="21">
        <f t="shared" si="4"/>
        <v>114306.59413410025</v>
      </c>
      <c r="AJ65" s="21">
        <f t="shared" si="5"/>
        <v>57153.297067050124</v>
      </c>
      <c r="AK65" s="23">
        <f t="shared" si="6"/>
        <v>677735.14960490959</v>
      </c>
    </row>
    <row r="66" spans="1:37" ht="15" customHeight="1">
      <c r="A66" s="4" t="s">
        <v>154</v>
      </c>
      <c r="B66" s="5" t="s">
        <v>155</v>
      </c>
      <c r="C66" s="8"/>
      <c r="D66" s="8"/>
      <c r="E66" s="8"/>
      <c r="F66" s="8"/>
      <c r="G66" s="8"/>
      <c r="H66" s="8"/>
      <c r="I66" s="8"/>
      <c r="J66" s="8"/>
      <c r="K66" s="11"/>
      <c r="L66" s="11"/>
      <c r="M66" s="8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f>[3]Liste_FINESS!$Z213*'[4]Familles d''actes'!$D$26</f>
        <v>244915.7995963225</v>
      </c>
      <c r="AA66" s="11"/>
      <c r="AB66" s="11"/>
      <c r="AC66" s="11"/>
      <c r="AD66" s="14"/>
      <c r="AE66" s="16">
        <f t="shared" si="11"/>
        <v>244915.7995963225</v>
      </c>
      <c r="AF66" s="20">
        <f t="shared" si="12"/>
        <v>78566.758419684935</v>
      </c>
      <c r="AG66" s="21">
        <f>[2]Feuil1!$AJ$60</f>
        <v>93986.308368247352</v>
      </c>
      <c r="AH66" s="21">
        <f t="shared" si="3"/>
        <v>92317.94126622421</v>
      </c>
      <c r="AI66" s="21">
        <f t="shared" si="4"/>
        <v>-13751.182846539275</v>
      </c>
      <c r="AJ66" s="21">
        <f t="shared" si="5"/>
        <v>-6875.5914232696377</v>
      </c>
      <c r="AK66" s="23">
        <f t="shared" si="6"/>
        <v>85442.349842954573</v>
      </c>
    </row>
    <row r="67" spans="1:37" ht="15" customHeight="1">
      <c r="A67" s="4" t="s">
        <v>156</v>
      </c>
      <c r="B67" s="5" t="s">
        <v>157</v>
      </c>
      <c r="C67" s="8"/>
      <c r="D67" s="8">
        <f>[3]Liste_FINESS!$D215*'[4]Familles d''actes'!$D$4</f>
        <v>129752.21238593699</v>
      </c>
      <c r="E67" s="8"/>
      <c r="F67" s="8"/>
      <c r="G67" s="8"/>
      <c r="H67" s="8">
        <f>[3]Liste_FINESS!$H215*'[4]Familles d''actes'!$D$8</f>
        <v>36748.684647569688</v>
      </c>
      <c r="I67" s="8">
        <f>[3]Liste_FINESS!$I215*'[4]Familles d''actes'!$D$9</f>
        <v>955815.27861107676</v>
      </c>
      <c r="J67" s="8">
        <f>[3]Liste_FINESS!$J215*'[4]Familles d''actes'!$D$10</f>
        <v>38050.701186630307</v>
      </c>
      <c r="K67" s="11">
        <f>[3]Liste_FINESS!$K215*'[4]Familles d''actes'!$D$11</f>
        <v>148079.65670730002</v>
      </c>
      <c r="L67" s="11"/>
      <c r="M67" s="8">
        <f>[3]Liste_FINESS!$M215*'[4]Familles d''actes'!$D$13</f>
        <v>159808.83599640246</v>
      </c>
      <c r="N67" s="11"/>
      <c r="O67" s="11">
        <f>[3]Liste_FINESS!$O215*'[4]Familles d''actes'!$D$15</f>
        <v>194230.8539861138</v>
      </c>
      <c r="P67" s="11">
        <f>[3]Liste_FINESS!$P215*'[4]Familles d''actes'!$D$16</f>
        <v>207129.71999999997</v>
      </c>
      <c r="Q67" s="11"/>
      <c r="R67" s="11">
        <f>[3]Liste_FINESS!$R215*'[4]Familles d''actes'!$D$18</f>
        <v>75619.5</v>
      </c>
      <c r="S67" s="11"/>
      <c r="T67" s="11"/>
      <c r="U67" s="11"/>
      <c r="V67" s="11">
        <f>[3]Liste_FINESS!$V215*'[4]Familles d''actes'!$D$22</f>
        <v>38604.509470409001</v>
      </c>
      <c r="W67" s="11"/>
      <c r="X67" s="11">
        <f>[3]Liste_FINESS!$X215*'[4]Familles d''actes'!$D$24</f>
        <v>423699.85</v>
      </c>
      <c r="Y67" s="11"/>
      <c r="Z67" s="11"/>
      <c r="AA67" s="11"/>
      <c r="AB67" s="11"/>
      <c r="AC67" s="11"/>
      <c r="AD67" s="14"/>
      <c r="AE67" s="16">
        <f t="shared" si="11"/>
        <v>2407539.8029914391</v>
      </c>
      <c r="AF67" s="20">
        <f t="shared" si="12"/>
        <v>772316.84684765618</v>
      </c>
      <c r="AG67" s="21">
        <f>[2]Feuil1!$AJ$61</f>
        <v>666095.55684551853</v>
      </c>
      <c r="AH67" s="21">
        <f t="shared" si="3"/>
        <v>654271.58021382976</v>
      </c>
      <c r="AI67" s="21">
        <f t="shared" si="4"/>
        <v>118045.26663382642</v>
      </c>
      <c r="AJ67" s="21">
        <f t="shared" si="5"/>
        <v>59022.633316913212</v>
      </c>
      <c r="AK67" s="23">
        <f t="shared" si="6"/>
        <v>713294.21353074303</v>
      </c>
    </row>
    <row r="68" spans="1:37" ht="15" customHeight="1">
      <c r="A68" s="4" t="s">
        <v>158</v>
      </c>
      <c r="B68" s="5" t="s">
        <v>159</v>
      </c>
      <c r="C68" s="8"/>
      <c r="D68" s="8"/>
      <c r="E68" s="8"/>
      <c r="F68" s="8"/>
      <c r="G68" s="8"/>
      <c r="H68" s="8">
        <f>[3]Liste_FINESS!$H216*'[4]Familles d''actes'!$D$8</f>
        <v>40423.553112326656</v>
      </c>
      <c r="I68" s="8"/>
      <c r="J68" s="8"/>
      <c r="K68" s="11"/>
      <c r="L68" s="11"/>
      <c r="M68" s="8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4"/>
      <c r="AE68" s="16">
        <f t="shared" si="11"/>
        <v>40423.553112326656</v>
      </c>
      <c r="AF68" s="20">
        <f t="shared" si="12"/>
        <v>12967.507760120672</v>
      </c>
      <c r="AG68" s="21">
        <f>[2]Feuil1!$AJ$62</f>
        <v>23955.656012269566</v>
      </c>
      <c r="AH68" s="21">
        <f t="shared" si="3"/>
        <v>23530.415048004226</v>
      </c>
      <c r="AI68" s="21">
        <f t="shared" si="4"/>
        <v>-10562.907287883554</v>
      </c>
      <c r="AJ68" s="21">
        <f t="shared" si="5"/>
        <v>-5281.453643941777</v>
      </c>
      <c r="AK68" s="23">
        <f t="shared" si="6"/>
        <v>18248.961404062451</v>
      </c>
    </row>
    <row r="69" spans="1:37" ht="24" customHeight="1">
      <c r="A69" s="4" t="s">
        <v>160</v>
      </c>
      <c r="B69" s="5" t="s">
        <v>161</v>
      </c>
      <c r="C69" s="8"/>
      <c r="D69" s="8"/>
      <c r="E69" s="8"/>
      <c r="F69" s="8"/>
      <c r="G69" s="8"/>
      <c r="H69" s="8"/>
      <c r="I69" s="8"/>
      <c r="J69" s="8"/>
      <c r="K69" s="11"/>
      <c r="L69" s="11"/>
      <c r="M69" s="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4"/>
      <c r="AE69" s="16"/>
      <c r="AF69" s="20">
        <f t="shared" si="12"/>
        <v>0</v>
      </c>
      <c r="AG69" s="21">
        <f>[2]Feuil1!$AJ$63</f>
        <v>2975.3270828748887</v>
      </c>
      <c r="AH69" s="21">
        <f t="shared" ref="AH69:AH132" si="13">AG69*$AF$206/50409630</f>
        <v>2922.5115408134029</v>
      </c>
      <c r="AI69" s="21">
        <f t="shared" ref="AI69:AI132" si="14">AF69-AH69</f>
        <v>-2922.5115408134029</v>
      </c>
      <c r="AJ69" s="21">
        <f t="shared" ref="AJ69:AJ132" si="15">AI69/2</f>
        <v>-1461.2557704067015</v>
      </c>
      <c r="AK69" s="23">
        <f t="shared" ref="AK69:AK132" si="16">AF69-AJ69</f>
        <v>1461.2557704067015</v>
      </c>
    </row>
    <row r="70" spans="1:37" ht="15" customHeight="1">
      <c r="A70" s="4" t="s">
        <v>162</v>
      </c>
      <c r="B70" s="5" t="s">
        <v>163</v>
      </c>
      <c r="C70" s="8">
        <f>[3]Liste_FINESS!$C219*'[4]Familles d''actes'!$D$3</f>
        <v>51424.769470234816</v>
      </c>
      <c r="D70" s="8">
        <f>[3]Liste_FINESS!$D219*'[4]Familles d''actes'!$D$4</f>
        <v>370720.60681696283</v>
      </c>
      <c r="E70" s="8">
        <f>[3]Liste_FINESS!$E219*'[4]Familles d''actes'!$D$5</f>
        <v>113348.77496428572</v>
      </c>
      <c r="F70" s="8"/>
      <c r="G70" s="8"/>
      <c r="H70" s="8"/>
      <c r="I70" s="8"/>
      <c r="J70" s="8"/>
      <c r="K70" s="11"/>
      <c r="L70" s="11">
        <f>[3]Liste_FINESS!$L219*'[4]Familles d''actes'!$D$12</f>
        <v>109358</v>
      </c>
      <c r="M70" s="8">
        <f>[3]Liste_FINESS!$M219*'[4]Familles d''actes'!$D$13</f>
        <v>82325.763998146722</v>
      </c>
      <c r="N70" s="11"/>
      <c r="O70" s="11">
        <f>[3]Liste_FINESS!$O219*'[4]Familles d''actes'!$D$15</f>
        <v>633805.94458626607</v>
      </c>
      <c r="P70" s="11">
        <f>[3]Liste_FINESS!$P219*'[4]Familles d''actes'!$D$16</f>
        <v>144090.23999999999</v>
      </c>
      <c r="Q70" s="11"/>
      <c r="R70" s="11"/>
      <c r="S70" s="11"/>
      <c r="T70" s="11"/>
      <c r="U70" s="11"/>
      <c r="V70" s="11">
        <f>[3]Liste_FINESS!$V219*'[4]Familles d''actes'!$D$22</f>
        <v>267014.52383699559</v>
      </c>
      <c r="W70" s="11"/>
      <c r="X70" s="11">
        <f>[3]Liste_FINESS!$X219*'[4]Familles d''actes'!$D$24</f>
        <v>496334.11</v>
      </c>
      <c r="Y70" s="11">
        <f>[3]Liste_FINESS!$Y219*'[4]Familles d''actes'!$D$25</f>
        <v>617767.87899617536</v>
      </c>
      <c r="Z70" s="11">
        <f>[3]Liste_FINESS!$Z219*'[4]Familles d''actes'!$D$26</f>
        <v>118747.05434973212</v>
      </c>
      <c r="AA70" s="11"/>
      <c r="AB70" s="11"/>
      <c r="AC70" s="11"/>
      <c r="AD70" s="14">
        <f>[3]Liste_FINESS!$AD219*'[4]Familles d''actes'!$D$30</f>
        <v>27776.03205343536</v>
      </c>
      <c r="AE70" s="16">
        <f t="shared" si="11"/>
        <v>3032713.6990722343</v>
      </c>
      <c r="AF70" s="20">
        <f t="shared" si="12"/>
        <v>972866.94016393321</v>
      </c>
      <c r="AG70" s="21">
        <f>[2]Feuil1!$AJ$64</f>
        <v>958927.75992592564</v>
      </c>
      <c r="AH70" s="21">
        <f t="shared" si="13"/>
        <v>941905.66856333253</v>
      </c>
      <c r="AI70" s="21">
        <f t="shared" si="14"/>
        <v>30961.271600600681</v>
      </c>
      <c r="AJ70" s="21">
        <f t="shared" si="15"/>
        <v>15480.635800300341</v>
      </c>
      <c r="AK70" s="23">
        <f t="shared" si="16"/>
        <v>957386.30436363281</v>
      </c>
    </row>
    <row r="71" spans="1:37" ht="15" customHeight="1">
      <c r="A71" s="4" t="s">
        <v>164</v>
      </c>
      <c r="B71" s="5" t="s">
        <v>165</v>
      </c>
      <c r="C71" s="8"/>
      <c r="D71" s="8"/>
      <c r="E71" s="8"/>
      <c r="F71" s="8"/>
      <c r="G71" s="8"/>
      <c r="H71" s="8"/>
      <c r="I71" s="8"/>
      <c r="J71" s="8"/>
      <c r="K71" s="11"/>
      <c r="L71" s="11"/>
      <c r="M71" s="8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f>[3]Liste_FINESS!$Z223*'[4]Familles d''actes'!$D$26</f>
        <v>89060.29076229909</v>
      </c>
      <c r="AA71" s="11"/>
      <c r="AB71" s="11"/>
      <c r="AC71" s="11"/>
      <c r="AD71" s="14">
        <f>[3]Liste_FINESS!$AD223*'[4]Familles d''actes'!$D$30</f>
        <v>27776.03205343536</v>
      </c>
      <c r="AE71" s="16">
        <f t="shared" si="11"/>
        <v>116836.32281573446</v>
      </c>
      <c r="AF71" s="20">
        <f t="shared" si="12"/>
        <v>37480.028501378751</v>
      </c>
      <c r="AG71" s="21">
        <f>[2]Feuil1!$AJ$65</f>
        <v>61282.379230080405</v>
      </c>
      <c r="AH71" s="21">
        <f t="shared" si="13"/>
        <v>60194.545191099111</v>
      </c>
      <c r="AI71" s="21">
        <f t="shared" si="14"/>
        <v>-22714.51668972036</v>
      </c>
      <c r="AJ71" s="21">
        <f t="shared" si="15"/>
        <v>-11357.25834486018</v>
      </c>
      <c r="AK71" s="23">
        <f t="shared" si="16"/>
        <v>48837.286846238931</v>
      </c>
    </row>
    <row r="72" spans="1:37" ht="15" customHeight="1">
      <c r="A72" s="4" t="s">
        <v>166</v>
      </c>
      <c r="B72" s="5" t="s">
        <v>167</v>
      </c>
      <c r="C72" s="8"/>
      <c r="D72" s="8"/>
      <c r="E72" s="8"/>
      <c r="F72" s="8"/>
      <c r="G72" s="8"/>
      <c r="H72" s="8"/>
      <c r="I72" s="8"/>
      <c r="J72" s="8"/>
      <c r="K72" s="11"/>
      <c r="L72" s="11"/>
      <c r="M72" s="8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4">
        <f>[3]Liste_FINESS!$AD227*'[4]Familles d''actes'!$D$30</f>
        <v>27776.03205343536</v>
      </c>
      <c r="AE72" s="16">
        <f t="shared" si="11"/>
        <v>27776.03205343536</v>
      </c>
      <c r="AF72" s="20">
        <f t="shared" si="12"/>
        <v>8910.2981669478577</v>
      </c>
      <c r="AG72" s="21">
        <f>[2]Feuil1!$AJ$66</f>
        <v>2363.7238828931704</v>
      </c>
      <c r="AH72" s="21">
        <f t="shared" si="13"/>
        <v>2321.7650142776042</v>
      </c>
      <c r="AI72" s="21">
        <f t="shared" si="14"/>
        <v>6588.5331526702539</v>
      </c>
      <c r="AJ72" s="21">
        <f t="shared" si="15"/>
        <v>3294.266576335127</v>
      </c>
      <c r="AK72" s="23">
        <f t="shared" si="16"/>
        <v>5616.0315906127307</v>
      </c>
    </row>
    <row r="73" spans="1:37" ht="15" customHeight="1">
      <c r="A73" s="4" t="s">
        <v>168</v>
      </c>
      <c r="B73" s="5" t="s">
        <v>169</v>
      </c>
      <c r="C73" s="8"/>
      <c r="D73" s="8"/>
      <c r="E73" s="8"/>
      <c r="F73" s="8"/>
      <c r="G73" s="8"/>
      <c r="H73" s="8"/>
      <c r="I73" s="8"/>
      <c r="J73" s="8"/>
      <c r="K73" s="11"/>
      <c r="L73" s="11"/>
      <c r="M73" s="8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4"/>
      <c r="AE73" s="16"/>
      <c r="AF73" s="20">
        <f t="shared" si="12"/>
        <v>0</v>
      </c>
      <c r="AG73" s="21">
        <f>[2]Feuil1!$AJ$67</f>
        <v>20565.821340767667</v>
      </c>
      <c r="AH73" s="21">
        <f t="shared" si="13"/>
        <v>20200.75391396134</v>
      </c>
      <c r="AI73" s="21">
        <f t="shared" si="14"/>
        <v>-20200.75391396134</v>
      </c>
      <c r="AJ73" s="21">
        <f t="shared" si="15"/>
        <v>-10100.37695698067</v>
      </c>
      <c r="AK73" s="23">
        <f t="shared" si="16"/>
        <v>10100.37695698067</v>
      </c>
    </row>
    <row r="74" spans="1:37" ht="24" customHeight="1">
      <c r="A74" s="4" t="s">
        <v>170</v>
      </c>
      <c r="B74" s="5" t="s">
        <v>171</v>
      </c>
      <c r="C74" s="8"/>
      <c r="D74" s="8">
        <f>[3]Liste_FINESS!$D232*'[4]Familles d''actes'!$D$4</f>
        <v>32438.053096484247</v>
      </c>
      <c r="E74" s="8"/>
      <c r="F74" s="8"/>
      <c r="G74" s="8"/>
      <c r="H74" s="8"/>
      <c r="I74" s="8"/>
      <c r="J74" s="8"/>
      <c r="K74" s="11"/>
      <c r="L74" s="11"/>
      <c r="M74" s="8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4"/>
      <c r="AE74" s="16">
        <f t="shared" si="11"/>
        <v>32438.053096484247</v>
      </c>
      <c r="AF74" s="20">
        <f t="shared" si="12"/>
        <v>10405.832067334943</v>
      </c>
      <c r="AG74" s="21">
        <f>[2]Feuil1!$AJ$69</f>
        <v>4049.3457142148641</v>
      </c>
      <c r="AH74" s="21">
        <f t="shared" si="13"/>
        <v>3977.4650829654206</v>
      </c>
      <c r="AI74" s="21">
        <f t="shared" si="14"/>
        <v>6428.3669843695225</v>
      </c>
      <c r="AJ74" s="21">
        <f t="shared" si="15"/>
        <v>3214.1834921847612</v>
      </c>
      <c r="AK74" s="23">
        <f t="shared" si="16"/>
        <v>7191.6485751501814</v>
      </c>
    </row>
    <row r="75" spans="1:37" ht="15" customHeight="1">
      <c r="A75" s="4" t="s">
        <v>172</v>
      </c>
      <c r="B75" s="5" t="s">
        <v>173</v>
      </c>
      <c r="C75" s="8"/>
      <c r="D75" s="8"/>
      <c r="E75" s="8"/>
      <c r="F75" s="8"/>
      <c r="G75" s="8"/>
      <c r="H75" s="8"/>
      <c r="I75" s="8"/>
      <c r="J75" s="8"/>
      <c r="K75" s="11"/>
      <c r="L75" s="11"/>
      <c r="M75" s="8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4">
        <f>[3]Liste_FINESS!$AD233*'[4]Familles d''actes'!$D$30</f>
        <v>27776.03205343536</v>
      </c>
      <c r="AE75" s="16">
        <f t="shared" si="11"/>
        <v>27776.03205343536</v>
      </c>
      <c r="AF75" s="20">
        <f t="shared" si="12"/>
        <v>8910.2981669478577</v>
      </c>
      <c r="AG75" s="21">
        <f>[2]Feuil1!$AJ$68</f>
        <v>2363.7238828931704</v>
      </c>
      <c r="AH75" s="21">
        <f t="shared" si="13"/>
        <v>2321.7650142776042</v>
      </c>
      <c r="AI75" s="21">
        <f t="shared" si="14"/>
        <v>6588.5331526702539</v>
      </c>
      <c r="AJ75" s="21">
        <f t="shared" si="15"/>
        <v>3294.266576335127</v>
      </c>
      <c r="AK75" s="23">
        <f t="shared" si="16"/>
        <v>5616.0315906127307</v>
      </c>
    </row>
    <row r="76" spans="1:37" ht="24" customHeight="1">
      <c r="A76" s="4" t="s">
        <v>174</v>
      </c>
      <c r="B76" s="5" t="s">
        <v>175</v>
      </c>
      <c r="C76" s="8"/>
      <c r="D76" s="8"/>
      <c r="E76" s="8"/>
      <c r="F76" s="8"/>
      <c r="G76" s="8"/>
      <c r="H76" s="8">
        <f>[3]Liste_FINESS!$H234*'[4]Familles d''actes'!$D$8</f>
        <v>113920.92240746603</v>
      </c>
      <c r="I76" s="8"/>
      <c r="J76" s="8"/>
      <c r="K76" s="11"/>
      <c r="L76" s="11"/>
      <c r="M76" s="8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4"/>
      <c r="AE76" s="16">
        <f t="shared" si="11"/>
        <v>113920.92240746603</v>
      </c>
      <c r="AF76" s="20">
        <f t="shared" si="12"/>
        <v>36544.794596703716</v>
      </c>
      <c r="AG76" s="21">
        <f>[2]Feuil1!$AJ$70</f>
        <v>53281.052102284259</v>
      </c>
      <c r="AH76" s="21">
        <f t="shared" si="13"/>
        <v>52335.250995378949</v>
      </c>
      <c r="AI76" s="21">
        <f t="shared" si="14"/>
        <v>-15790.456398675233</v>
      </c>
      <c r="AJ76" s="21">
        <f t="shared" si="15"/>
        <v>-7895.2281993376164</v>
      </c>
      <c r="AK76" s="23">
        <f t="shared" si="16"/>
        <v>44440.022796041332</v>
      </c>
    </row>
    <row r="77" spans="1:37" ht="15" customHeight="1">
      <c r="A77" s="4" t="s">
        <v>176</v>
      </c>
      <c r="B77" s="5" t="s">
        <v>177</v>
      </c>
      <c r="C77" s="8"/>
      <c r="D77" s="8"/>
      <c r="E77" s="8"/>
      <c r="F77" s="8"/>
      <c r="G77" s="8"/>
      <c r="H77" s="8"/>
      <c r="I77" s="8"/>
      <c r="J77" s="8"/>
      <c r="K77" s="11"/>
      <c r="L77" s="11"/>
      <c r="M77" s="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4"/>
      <c r="AE77" s="16"/>
      <c r="AF77" s="20">
        <f t="shared" si="12"/>
        <v>0</v>
      </c>
      <c r="AG77" s="21">
        <f>[2]Feuil1!$AJ$71</f>
        <v>2363.7238828931704</v>
      </c>
      <c r="AH77" s="21">
        <f t="shared" si="13"/>
        <v>2321.7650142776042</v>
      </c>
      <c r="AI77" s="21">
        <f t="shared" si="14"/>
        <v>-2321.7650142776042</v>
      </c>
      <c r="AJ77" s="21">
        <f t="shared" si="15"/>
        <v>-1160.8825071388021</v>
      </c>
      <c r="AK77" s="23">
        <f t="shared" si="16"/>
        <v>1160.8825071388021</v>
      </c>
    </row>
    <row r="78" spans="1:37" ht="15" customHeight="1">
      <c r="A78" s="4" t="s">
        <v>178</v>
      </c>
      <c r="B78" s="5" t="s">
        <v>179</v>
      </c>
      <c r="C78" s="8">
        <f>[3]Liste_FINESS!$C240*'[4]Familles d''actes'!$D$3</f>
        <v>58771.165108839792</v>
      </c>
      <c r="D78" s="8">
        <f>[3]Liste_FINESS!$D240*'[4]Familles d''actes'!$D$4</f>
        <v>55608.091022544424</v>
      </c>
      <c r="E78" s="8">
        <f>[3]Liste_FINESS!$E240*'[4]Familles d''actes'!$D$5</f>
        <v>156944.45764285716</v>
      </c>
      <c r="F78" s="8"/>
      <c r="G78" s="8"/>
      <c r="H78" s="8"/>
      <c r="I78" s="8"/>
      <c r="J78" s="8"/>
      <c r="K78" s="11"/>
      <c r="L78" s="11"/>
      <c r="M78" s="8">
        <f>[3]Liste_FINESS!$M240*'[4]Familles d''actes'!$D$13</f>
        <v>101696.53199771066</v>
      </c>
      <c r="N78" s="11"/>
      <c r="O78" s="11">
        <f>[3]Liste_FINESS!$O240*'[4]Familles d''actes'!$D$15</f>
        <v>388461.7079722276</v>
      </c>
      <c r="P78" s="11">
        <f>[3]Liste_FINESS!$P240*'[4]Familles d''actes'!$D$16</f>
        <v>261163.56</v>
      </c>
      <c r="Q78" s="11"/>
      <c r="R78" s="11"/>
      <c r="S78" s="11"/>
      <c r="T78" s="11"/>
      <c r="U78" s="11"/>
      <c r="V78" s="11"/>
      <c r="W78" s="11"/>
      <c r="X78" s="11">
        <f>[3]Liste_FINESS!$X240*'[4]Familles d''actes'!$D$24</f>
        <v>242114.19999999998</v>
      </c>
      <c r="Y78" s="11"/>
      <c r="Z78" s="11">
        <f>[3]Liste_FINESS!$Z240*'[4]Familles d''actes'!$D$26</f>
        <v>89060.29076229909</v>
      </c>
      <c r="AA78" s="11"/>
      <c r="AB78" s="11"/>
      <c r="AC78" s="11"/>
      <c r="AD78" s="14">
        <f>[3]Liste_FINESS!$AD240*'[4]Familles d''actes'!$D$30</f>
        <v>55552.064106870719</v>
      </c>
      <c r="AE78" s="16">
        <f t="shared" si="11"/>
        <v>1409372.0686133492</v>
      </c>
      <c r="AF78" s="20">
        <f t="shared" si="12"/>
        <v>452113.72651623446</v>
      </c>
      <c r="AG78" s="21">
        <f>[2]Feuil1!$AJ$72</f>
        <v>377493.45934692177</v>
      </c>
      <c r="AH78" s="21">
        <f t="shared" si="13"/>
        <v>370792.50811543275</v>
      </c>
      <c r="AI78" s="21">
        <f t="shared" si="14"/>
        <v>81321.218400801707</v>
      </c>
      <c r="AJ78" s="21">
        <f t="shared" si="15"/>
        <v>40660.609200400853</v>
      </c>
      <c r="AK78" s="23">
        <f t="shared" si="16"/>
        <v>411453.11731583357</v>
      </c>
    </row>
    <row r="79" spans="1:37" ht="15" customHeight="1">
      <c r="A79" s="4" t="s">
        <v>180</v>
      </c>
      <c r="B79" s="5" t="s">
        <v>181</v>
      </c>
      <c r="C79" s="8"/>
      <c r="D79" s="8"/>
      <c r="E79" s="8"/>
      <c r="F79" s="8"/>
      <c r="G79" s="8"/>
      <c r="H79" s="8"/>
      <c r="I79" s="8"/>
      <c r="J79" s="8"/>
      <c r="K79" s="11"/>
      <c r="L79" s="11"/>
      <c r="M79" s="8"/>
      <c r="N79" s="11"/>
      <c r="O79" s="11"/>
      <c r="P79" s="11">
        <f>[3]Liste_FINESS!$P241*'[4]Familles d''actes'!$D$16</f>
        <v>90056.4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4"/>
      <c r="AE79" s="16">
        <f t="shared" si="11"/>
        <v>90056.4</v>
      </c>
      <c r="AF79" s="20">
        <f t="shared" si="12"/>
        <v>28889.273107771995</v>
      </c>
      <c r="AG79" s="21"/>
      <c r="AH79" s="21">
        <f t="shared" si="13"/>
        <v>0</v>
      </c>
      <c r="AI79" s="21">
        <f t="shared" si="14"/>
        <v>28889.273107771995</v>
      </c>
      <c r="AJ79" s="21">
        <f t="shared" si="15"/>
        <v>14444.636553885997</v>
      </c>
      <c r="AK79" s="23">
        <f t="shared" si="16"/>
        <v>14444.636553885997</v>
      </c>
    </row>
    <row r="80" spans="1:37" ht="15" customHeight="1">
      <c r="A80" s="4" t="s">
        <v>182</v>
      </c>
      <c r="B80" s="5" t="s">
        <v>183</v>
      </c>
      <c r="C80" s="8"/>
      <c r="D80" s="8">
        <f>[3]Liste_FINESS!$D243*'[4]Familles d''actes'!$D$4</f>
        <v>34755.056889090265</v>
      </c>
      <c r="E80" s="8"/>
      <c r="F80" s="8"/>
      <c r="G80" s="8"/>
      <c r="H80" s="8"/>
      <c r="I80" s="8"/>
      <c r="J80" s="8"/>
      <c r="K80" s="11"/>
      <c r="L80" s="11"/>
      <c r="M80" s="8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4"/>
      <c r="AE80" s="16">
        <f t="shared" si="11"/>
        <v>34755.056889090265</v>
      </c>
      <c r="AF80" s="20">
        <f t="shared" si="12"/>
        <v>11149.105786430295</v>
      </c>
      <c r="AG80" s="21">
        <f>[2]Feuil1!$AJ$73</f>
        <v>1951.4315435381275</v>
      </c>
      <c r="AH80" s="21">
        <f t="shared" si="13"/>
        <v>1916.7913470497933</v>
      </c>
      <c r="AI80" s="21">
        <f t="shared" si="14"/>
        <v>9232.3144393805014</v>
      </c>
      <c r="AJ80" s="21">
        <f t="shared" si="15"/>
        <v>4616.1572196902507</v>
      </c>
      <c r="AK80" s="23">
        <f t="shared" si="16"/>
        <v>6532.948566740044</v>
      </c>
    </row>
    <row r="81" spans="1:37" ht="15" customHeight="1">
      <c r="A81" s="4" t="s">
        <v>184</v>
      </c>
      <c r="B81" s="5" t="s">
        <v>185</v>
      </c>
      <c r="C81" s="8"/>
      <c r="D81" s="8">
        <f>[3]Liste_FINESS!$D244*'[4]Familles d''actes'!$D$4</f>
        <v>298893.48924617626</v>
      </c>
      <c r="E81" s="8"/>
      <c r="F81" s="8"/>
      <c r="G81" s="8"/>
      <c r="H81" s="8"/>
      <c r="I81" s="8">
        <f>[3]Liste_FINESS!$I244*'[4]Familles d''actes'!$D$9</f>
        <v>1526091.6213118033</v>
      </c>
      <c r="J81" s="8">
        <f>[3]Liste_FINESS!$J244*'[4]Familles d''actes'!$D$10</f>
        <v>57076.051779945461</v>
      </c>
      <c r="K81" s="11">
        <f>[3]Liste_FINESS!$K244*'[4]Familles d''actes'!$D$11</f>
        <v>156790.22474890592</v>
      </c>
      <c r="L81" s="11">
        <f>[3]Liste_FINESS!$L244*'[4]Familles d''actes'!$D$12</f>
        <v>251523.4</v>
      </c>
      <c r="M81" s="8">
        <f>[3]Liste_FINESS!$M244*'[4]Familles d''actes'!$D$13</f>
        <v>217921.13999509424</v>
      </c>
      <c r="N81" s="11"/>
      <c r="O81" s="11">
        <f>[3]Liste_FINESS!$O244*'[4]Familles d''actes'!$D$15</f>
        <v>674696.65068860585</v>
      </c>
      <c r="P81" s="11">
        <f>[3]Liste_FINESS!$P244*'[4]Familles d''actes'!$D$16</f>
        <v>495310.19999999995</v>
      </c>
      <c r="Q81" s="11"/>
      <c r="R81" s="11"/>
      <c r="S81" s="11"/>
      <c r="T81" s="11"/>
      <c r="U81" s="11"/>
      <c r="V81" s="11">
        <f>[3]Liste_FINESS!$V244*'[4]Familles d''actes'!$D$22</f>
        <v>45038.594382143834</v>
      </c>
      <c r="W81" s="11"/>
      <c r="X81" s="11">
        <f>[3]Liste_FINESS!$X244*'[4]Familles d''actes'!$D$24</f>
        <v>145268.51999999999</v>
      </c>
      <c r="Y81" s="11">
        <f>[3]Liste_FINESS!$Y244*'[4]Familles d''actes'!$D$25</f>
        <v>170871.96653085703</v>
      </c>
      <c r="Z81" s="11"/>
      <c r="AA81" s="11"/>
      <c r="AB81" s="11"/>
      <c r="AC81" s="11"/>
      <c r="AD81" s="14"/>
      <c r="AE81" s="16">
        <f t="shared" si="11"/>
        <v>4039481.8586835326</v>
      </c>
      <c r="AF81" s="20">
        <f t="shared" si="12"/>
        <v>1295828.998598645</v>
      </c>
      <c r="AG81" s="21">
        <f>[2]Feuil1!$AJ$74</f>
        <v>1317289.7023197026</v>
      </c>
      <c r="AH81" s="21">
        <f t="shared" si="13"/>
        <v>1293906.2665688999</v>
      </c>
      <c r="AI81" s="21">
        <f t="shared" si="14"/>
        <v>1922.7320297451224</v>
      </c>
      <c r="AJ81" s="21">
        <f t="shared" si="15"/>
        <v>961.36601487256121</v>
      </c>
      <c r="AK81" s="23">
        <f t="shared" si="16"/>
        <v>1294867.6325837723</v>
      </c>
    </row>
    <row r="82" spans="1:37" ht="15" customHeight="1">
      <c r="A82" s="4" t="s">
        <v>186</v>
      </c>
      <c r="B82" s="5" t="s">
        <v>187</v>
      </c>
      <c r="C82" s="8"/>
      <c r="D82" s="8"/>
      <c r="E82" s="8">
        <f>[3]Liste_FINESS!$E246*'[4]Familles d''actes'!$D$5</f>
        <v>453395.09985714289</v>
      </c>
      <c r="F82" s="8"/>
      <c r="G82" s="8"/>
      <c r="H82" s="8">
        <f>[3]Liste_FINESS!$H246*'[4]Familles d''actes'!$D$8</f>
        <v>110246.05394270907</v>
      </c>
      <c r="I82" s="8"/>
      <c r="J82" s="8"/>
      <c r="K82" s="11"/>
      <c r="L82" s="11"/>
      <c r="M82" s="8">
        <f>[3]Liste_FINESS!$M246*'[4]Familles d''actes'!$D$13</f>
        <v>111381.91599749262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4"/>
      <c r="AE82" s="16">
        <f t="shared" si="11"/>
        <v>675023.06979734462</v>
      </c>
      <c r="AF82" s="20">
        <f t="shared" si="12"/>
        <v>216541.2543408589</v>
      </c>
      <c r="AG82" s="21">
        <f>[2]Feuil1!$AJ$75</f>
        <v>143833.63976335165</v>
      </c>
      <c r="AH82" s="21">
        <f t="shared" si="13"/>
        <v>141280.42412043898</v>
      </c>
      <c r="AI82" s="21">
        <f t="shared" si="14"/>
        <v>75260.830220419914</v>
      </c>
      <c r="AJ82" s="21">
        <f t="shared" si="15"/>
        <v>37630.415110209957</v>
      </c>
      <c r="AK82" s="23">
        <f t="shared" si="16"/>
        <v>178910.83923064894</v>
      </c>
    </row>
    <row r="83" spans="1:37" ht="15" customHeight="1">
      <c r="A83" s="4" t="s">
        <v>188</v>
      </c>
      <c r="B83" s="5" t="s">
        <v>189</v>
      </c>
      <c r="C83" s="8"/>
      <c r="D83" s="8"/>
      <c r="E83" s="8"/>
      <c r="F83" s="8"/>
      <c r="G83" s="8"/>
      <c r="H83" s="8"/>
      <c r="I83" s="8"/>
      <c r="J83" s="8"/>
      <c r="K83" s="11"/>
      <c r="L83" s="11"/>
      <c r="M83" s="8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f>[3]Liste_FINESS!$Z247*'[4]Familles d''actes'!$D$26</f>
        <v>148433.81793716515</v>
      </c>
      <c r="AA83" s="11"/>
      <c r="AB83" s="11"/>
      <c r="AC83" s="11"/>
      <c r="AD83" s="14">
        <f>[3]Liste_FINESS!$AD247*'[4]Familles d''actes'!$D$30</f>
        <v>27776.03205343536</v>
      </c>
      <c r="AE83" s="16">
        <f t="shared" si="11"/>
        <v>176209.84999060052</v>
      </c>
      <c r="AF83" s="20">
        <f t="shared" si="12"/>
        <v>56526.515390999339</v>
      </c>
      <c r="AG83" s="21">
        <f>[2]Feuil1!$AJ$76</f>
        <v>83326.428080285288</v>
      </c>
      <c r="AH83" s="21">
        <f t="shared" si="13"/>
        <v>81847.286344091597</v>
      </c>
      <c r="AI83" s="21">
        <f t="shared" si="14"/>
        <v>-25320.770953092258</v>
      </c>
      <c r="AJ83" s="21">
        <f t="shared" si="15"/>
        <v>-12660.385476546129</v>
      </c>
      <c r="AK83" s="23">
        <f t="shared" si="16"/>
        <v>69186.900867545468</v>
      </c>
    </row>
    <row r="84" spans="1:37" ht="15" customHeight="1">
      <c r="A84" s="4" t="s">
        <v>190</v>
      </c>
      <c r="B84" s="5" t="s">
        <v>191</v>
      </c>
      <c r="C84" s="8"/>
      <c r="D84" s="8"/>
      <c r="E84" s="8"/>
      <c r="F84" s="8"/>
      <c r="G84" s="8"/>
      <c r="H84" s="8"/>
      <c r="I84" s="8"/>
      <c r="J84" s="8"/>
      <c r="K84" s="11"/>
      <c r="L84" s="11"/>
      <c r="M84" s="8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f>[3]Liste_FINESS!$Z248*'[4]Familles d''actes'!$D$26</f>
        <v>111325.36345287386</v>
      </c>
      <c r="AA84" s="11"/>
      <c r="AB84" s="11"/>
      <c r="AC84" s="11"/>
      <c r="AD84" s="14">
        <f>[3]Liste_FINESS!$AD248*'[4]Familles d''actes'!$D$30</f>
        <v>37034.709404580477</v>
      </c>
      <c r="AE84" s="16">
        <f t="shared" si="11"/>
        <v>148360.07285745433</v>
      </c>
      <c r="AF84" s="20">
        <f t="shared" si="12"/>
        <v>47592.560473969083</v>
      </c>
      <c r="AG84" s="21">
        <f>[2]Feuil1!$AJ$77</f>
        <v>21399.231473991946</v>
      </c>
      <c r="AH84" s="21">
        <f t="shared" si="13"/>
        <v>21019.370040772297</v>
      </c>
      <c r="AI84" s="21">
        <f t="shared" si="14"/>
        <v>26573.190433196785</v>
      </c>
      <c r="AJ84" s="21">
        <f t="shared" si="15"/>
        <v>13286.595216598393</v>
      </c>
      <c r="AK84" s="23">
        <f t="shared" si="16"/>
        <v>34305.965257370692</v>
      </c>
    </row>
    <row r="85" spans="1:37" ht="24" customHeight="1">
      <c r="A85" s="4" t="s">
        <v>192</v>
      </c>
      <c r="B85" s="5" t="s">
        <v>193</v>
      </c>
      <c r="C85" s="8"/>
      <c r="D85" s="8">
        <f>[3]Liste_FINESS!$D252*'[4]Familles d''actes'!$D$4</f>
        <v>85729.140326422654</v>
      </c>
      <c r="E85" s="8"/>
      <c r="F85" s="8"/>
      <c r="G85" s="8"/>
      <c r="H85" s="8"/>
      <c r="I85" s="8"/>
      <c r="J85" s="8"/>
      <c r="K85" s="11"/>
      <c r="L85" s="11"/>
      <c r="M85" s="8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4">
        <f>[3]Liste_FINESS!$AD252*'[4]Familles d''actes'!$D$30</f>
        <v>46293.386755725594</v>
      </c>
      <c r="AE85" s="16">
        <f t="shared" si="11"/>
        <v>132022.52708214824</v>
      </c>
      <c r="AF85" s="20">
        <f t="shared" si="12"/>
        <v>42351.624551441157</v>
      </c>
      <c r="AG85" s="21">
        <f>[2]Feuil1!$AJ$78</f>
        <v>39140.908347682591</v>
      </c>
      <c r="AH85" s="21">
        <f t="shared" si="13"/>
        <v>38446.11136113941</v>
      </c>
      <c r="AI85" s="21">
        <f t="shared" si="14"/>
        <v>3905.5131903017464</v>
      </c>
      <c r="AJ85" s="21">
        <f t="shared" si="15"/>
        <v>1952.7565951508732</v>
      </c>
      <c r="AK85" s="23">
        <f t="shared" si="16"/>
        <v>40398.867956290283</v>
      </c>
    </row>
    <row r="86" spans="1:37" ht="15" customHeight="1">
      <c r="A86" s="4" t="s">
        <v>194</v>
      </c>
      <c r="B86" s="5" t="s">
        <v>195</v>
      </c>
      <c r="C86" s="8"/>
      <c r="D86" s="8">
        <f>[3]Liste_FINESS!$D254*'[4]Familles d''actes'!$D$4</f>
        <v>46340.075852120353</v>
      </c>
      <c r="E86" s="8"/>
      <c r="F86" s="8"/>
      <c r="G86" s="8"/>
      <c r="H86" s="8">
        <f>[3]Liste_FINESS!$H254*'[4]Familles d''actes'!$D$8</f>
        <v>158019.34398454966</v>
      </c>
      <c r="I86" s="8"/>
      <c r="J86" s="8"/>
      <c r="K86" s="11"/>
      <c r="L86" s="11"/>
      <c r="M86" s="8"/>
      <c r="N86" s="11"/>
      <c r="O86" s="11">
        <f>[3]Liste_FINESS!$O254*'[4]Familles d''actes'!$D$15</f>
        <v>143117.47135818913</v>
      </c>
      <c r="P86" s="11"/>
      <c r="Q86" s="11"/>
      <c r="R86" s="11">
        <f>[3]Liste_FINESS!$R254*'[4]Familles d''actes'!$D$18</f>
        <v>281854.5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4"/>
      <c r="AE86" s="16">
        <f t="shared" si="11"/>
        <v>629331.39119485917</v>
      </c>
      <c r="AF86" s="20">
        <f t="shared" si="12"/>
        <v>201883.77989262709</v>
      </c>
      <c r="AG86" s="21">
        <f>[2]Feuil1!$AJ$79</f>
        <v>212004.36282547421</v>
      </c>
      <c r="AH86" s="21">
        <f t="shared" si="13"/>
        <v>208241.03696914241</v>
      </c>
      <c r="AI86" s="21">
        <f t="shared" si="14"/>
        <v>-6357.2570765153214</v>
      </c>
      <c r="AJ86" s="21">
        <f t="shared" si="15"/>
        <v>-3178.6285382576607</v>
      </c>
      <c r="AK86" s="23">
        <f t="shared" si="16"/>
        <v>205062.40843088477</v>
      </c>
    </row>
    <row r="87" spans="1:37" ht="15" customHeight="1">
      <c r="A87" s="4" t="s">
        <v>196</v>
      </c>
      <c r="B87" s="5" t="s">
        <v>197</v>
      </c>
      <c r="C87" s="8"/>
      <c r="D87" s="8"/>
      <c r="E87" s="8"/>
      <c r="F87" s="8"/>
      <c r="G87" s="8"/>
      <c r="H87" s="8"/>
      <c r="I87" s="8"/>
      <c r="J87" s="8"/>
      <c r="K87" s="11"/>
      <c r="L87" s="11"/>
      <c r="M87" s="8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f>[3]Liste_FINESS!$Z258*'[4]Familles d''actes'!$D$26</f>
        <v>534361.74457379454</v>
      </c>
      <c r="AA87" s="11"/>
      <c r="AB87" s="11"/>
      <c r="AC87" s="11"/>
      <c r="AD87" s="14">
        <f>[3]Liste_FINESS!$AD258*'[4]Familles d''actes'!$D$30</f>
        <v>27776.03205343536</v>
      </c>
      <c r="AE87" s="16">
        <f t="shared" si="11"/>
        <v>562137.77662722988</v>
      </c>
      <c r="AF87" s="20">
        <f t="shared" si="12"/>
        <v>180328.68017353318</v>
      </c>
      <c r="AG87" s="21">
        <f>[2]Feuil1!$AJ$80</f>
        <v>181576.1964950746</v>
      </c>
      <c r="AH87" s="21">
        <f t="shared" si="13"/>
        <v>178353.00624532098</v>
      </c>
      <c r="AI87" s="21">
        <f t="shared" si="14"/>
        <v>1975.6739282121998</v>
      </c>
      <c r="AJ87" s="21">
        <f t="shared" si="15"/>
        <v>987.83696410609991</v>
      </c>
      <c r="AK87" s="23">
        <f t="shared" si="16"/>
        <v>179340.84320942708</v>
      </c>
    </row>
    <row r="88" spans="1:37" ht="24" customHeight="1">
      <c r="A88" s="4" t="s">
        <v>198</v>
      </c>
      <c r="B88" s="5" t="s">
        <v>199</v>
      </c>
      <c r="C88" s="8"/>
      <c r="D88" s="8"/>
      <c r="E88" s="8"/>
      <c r="F88" s="8"/>
      <c r="G88" s="8"/>
      <c r="H88" s="8"/>
      <c r="I88" s="8"/>
      <c r="J88" s="8"/>
      <c r="K88" s="11"/>
      <c r="L88" s="11"/>
      <c r="M88" s="8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4">
        <f>[3]Liste_FINESS!$AD260*'[4]Familles d''actes'!$D$30</f>
        <v>37034.709404580477</v>
      </c>
      <c r="AE88" s="16">
        <f t="shared" si="11"/>
        <v>37034.709404580477</v>
      </c>
      <c r="AF88" s="20">
        <f t="shared" si="12"/>
        <v>11880.397555930476</v>
      </c>
      <c r="AG88" s="21">
        <f>[2]Feuil1!$AJ$81</f>
        <v>6472.4253919307712</v>
      </c>
      <c r="AH88" s="21">
        <f t="shared" si="13"/>
        <v>6357.532257157487</v>
      </c>
      <c r="AI88" s="21">
        <f t="shared" si="14"/>
        <v>5522.8652987729893</v>
      </c>
      <c r="AJ88" s="21">
        <f t="shared" si="15"/>
        <v>2761.4326493864946</v>
      </c>
      <c r="AK88" s="23">
        <f t="shared" si="16"/>
        <v>9118.9649065439808</v>
      </c>
    </row>
    <row r="89" spans="1:37" ht="15" customHeight="1">
      <c r="A89" s="4" t="s">
        <v>200</v>
      </c>
      <c r="B89" s="5" t="s">
        <v>201</v>
      </c>
      <c r="C89" s="8">
        <f>[3]Liste_FINESS!$C263*'[4]Familles d''actes'!$D$3</f>
        <v>47751.571650932332</v>
      </c>
      <c r="D89" s="8">
        <f>[3]Liste_FINESS!$D263*'[4]Familles d''actes'!$D$4</f>
        <v>162190.26548242124</v>
      </c>
      <c r="E89" s="8"/>
      <c r="F89" s="8"/>
      <c r="G89" s="8"/>
      <c r="H89" s="8"/>
      <c r="I89" s="8"/>
      <c r="J89" s="8"/>
      <c r="K89" s="11"/>
      <c r="L89" s="11"/>
      <c r="M89" s="8"/>
      <c r="N89" s="11"/>
      <c r="O89" s="11">
        <f>[3]Liste_FINESS!$O263*'[4]Familles d''actes'!$D$15</f>
        <v>265789.58966520836</v>
      </c>
      <c r="P89" s="11">
        <f>[3]Liste_FINESS!$P263*'[4]Familles d''actes'!$D$16</f>
        <v>90056.4</v>
      </c>
      <c r="Q89" s="11"/>
      <c r="R89" s="11"/>
      <c r="S89" s="11"/>
      <c r="T89" s="11"/>
      <c r="U89" s="11"/>
      <c r="V89" s="11"/>
      <c r="W89" s="11"/>
      <c r="X89" s="11">
        <f>[3]Liste_FINESS!$X263*'[4]Familles d''actes'!$D$24</f>
        <v>181585.65</v>
      </c>
      <c r="Y89" s="11"/>
      <c r="Z89" s="11">
        <f>[3]Liste_FINESS!$Z263*'[4]Familles d''actes'!$D$26</f>
        <v>81638.599865440832</v>
      </c>
      <c r="AA89" s="11"/>
      <c r="AB89" s="11"/>
      <c r="AC89" s="11"/>
      <c r="AD89" s="14"/>
      <c r="AE89" s="16">
        <f t="shared" si="11"/>
        <v>829012.07666400285</v>
      </c>
      <c r="AF89" s="20">
        <f t="shared" si="12"/>
        <v>265939.52559049212</v>
      </c>
      <c r="AG89" s="21">
        <f>[2]Feuil1!$AJ$82</f>
        <v>177173.90849163634</v>
      </c>
      <c r="AH89" s="21">
        <f t="shared" si="13"/>
        <v>174028.86401232611</v>
      </c>
      <c r="AI89" s="21">
        <f t="shared" si="14"/>
        <v>91910.661578166008</v>
      </c>
      <c r="AJ89" s="21">
        <f t="shared" si="15"/>
        <v>45955.330789083004</v>
      </c>
      <c r="AK89" s="23">
        <f t="shared" si="16"/>
        <v>219984.19480140912</v>
      </c>
    </row>
    <row r="90" spans="1:37" ht="15" customHeight="1">
      <c r="A90" s="4" t="s">
        <v>202</v>
      </c>
      <c r="B90" s="5" t="s">
        <v>203</v>
      </c>
      <c r="C90" s="8"/>
      <c r="D90" s="8"/>
      <c r="E90" s="8">
        <f>[3]Liste_FINESS!$E264*'[4]Familles d''actes'!$D$5</f>
        <v>104629.63842857143</v>
      </c>
      <c r="F90" s="8"/>
      <c r="G90" s="8"/>
      <c r="H90" s="8"/>
      <c r="I90" s="8"/>
      <c r="J90" s="8"/>
      <c r="K90" s="11"/>
      <c r="L90" s="11"/>
      <c r="M90" s="8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4"/>
      <c r="AE90" s="16">
        <f t="shared" si="11"/>
        <v>104629.63842857143</v>
      </c>
      <c r="AF90" s="20">
        <f t="shared" si="12"/>
        <v>33564.235298440042</v>
      </c>
      <c r="AG90" s="21">
        <f>[2]Feuil1!$AJ$83</f>
        <v>96714.436050696037</v>
      </c>
      <c r="AH90" s="21">
        <f t="shared" si="13"/>
        <v>94997.641485624947</v>
      </c>
      <c r="AI90" s="21">
        <f t="shared" si="14"/>
        <v>-61433.406187184904</v>
      </c>
      <c r="AJ90" s="21">
        <f t="shared" si="15"/>
        <v>-30716.703093592452</v>
      </c>
      <c r="AK90" s="23">
        <f t="shared" si="16"/>
        <v>64280.938392032491</v>
      </c>
    </row>
    <row r="91" spans="1:37" ht="15" customHeight="1">
      <c r="A91" s="4" t="s">
        <v>204</v>
      </c>
      <c r="B91" s="5" t="s">
        <v>205</v>
      </c>
      <c r="C91" s="8"/>
      <c r="D91" s="8"/>
      <c r="E91" s="8"/>
      <c r="F91" s="8"/>
      <c r="G91" s="8"/>
      <c r="H91" s="8"/>
      <c r="I91" s="8"/>
      <c r="J91" s="8"/>
      <c r="K91" s="11"/>
      <c r="L91" s="11"/>
      <c r="M91" s="8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4"/>
      <c r="AE91" s="16"/>
      <c r="AF91" s="20">
        <f t="shared" ref="AF91:AF114" si="17">AE91*$AF$3</f>
        <v>0</v>
      </c>
      <c r="AG91" s="21">
        <f>[2]Feuil1!$AJ$84</f>
        <v>4533.2124427198332</v>
      </c>
      <c r="AH91" s="21">
        <f t="shared" si="13"/>
        <v>4452.7426100684334</v>
      </c>
      <c r="AI91" s="21">
        <f t="shared" si="14"/>
        <v>-4452.7426100684334</v>
      </c>
      <c r="AJ91" s="21">
        <f t="shared" si="15"/>
        <v>-2226.3713050342167</v>
      </c>
      <c r="AK91" s="23">
        <f t="shared" si="16"/>
        <v>2226.3713050342167</v>
      </c>
    </row>
    <row r="92" spans="1:37" ht="15" customHeight="1">
      <c r="A92" s="4" t="s">
        <v>206</v>
      </c>
      <c r="B92" s="5" t="s">
        <v>207</v>
      </c>
      <c r="C92" s="8">
        <f>[3]Liste_FINESS!$C275*'[4]Familles d''actes'!$D$3</f>
        <v>139581.51713349452</v>
      </c>
      <c r="D92" s="8">
        <f>[3]Liste_FINESS!$D275*'[4]Familles d''actes'!$D$4</f>
        <v>64876.106192968495</v>
      </c>
      <c r="E92" s="8">
        <f>[3]Liste_FINESS!$E275*'[4]Familles d''actes'!$D$5</f>
        <v>331327.18835714285</v>
      </c>
      <c r="F92" s="8"/>
      <c r="G92" s="8"/>
      <c r="H92" s="8"/>
      <c r="I92" s="8"/>
      <c r="J92" s="8"/>
      <c r="K92" s="11"/>
      <c r="L92" s="11"/>
      <c r="M92" s="8">
        <f>[3]Liste_FINESS!$M275*'[4]Familles d''actes'!$D$13</f>
        <v>58112.303998691801</v>
      </c>
      <c r="N92" s="11"/>
      <c r="O92" s="11">
        <f>[3]Liste_FINESS!$O275*'[4]Familles d''actes'!$D$15</f>
        <v>132894.79483260418</v>
      </c>
      <c r="P92" s="11">
        <f>[3]Liste_FINESS!$P275*'[4]Familles d''actes'!$D$16</f>
        <v>126078.95999999999</v>
      </c>
      <c r="Q92" s="11"/>
      <c r="R92" s="11"/>
      <c r="S92" s="11"/>
      <c r="T92" s="11"/>
      <c r="U92" s="11"/>
      <c r="V92" s="11">
        <f>[3]Liste_FINESS!$V275*'[4]Familles d''actes'!$D$22</f>
        <v>41821.551926276414</v>
      </c>
      <c r="W92" s="11"/>
      <c r="X92" s="11">
        <f>[3]Liste_FINESS!$X275*'[4]Familles d''actes'!$D$24</f>
        <v>338959.88</v>
      </c>
      <c r="Y92" s="11"/>
      <c r="Z92" s="11"/>
      <c r="AA92" s="11"/>
      <c r="AB92" s="11"/>
      <c r="AC92" s="11"/>
      <c r="AD92" s="14">
        <f>[3]Liste_FINESS!$AD275*'[4]Familles d''actes'!$D$30</f>
        <v>64810.741458015837</v>
      </c>
      <c r="AE92" s="16">
        <f t="shared" ref="AE92:AE114" si="18">SUM(C92:AD92)</f>
        <v>1298463.0438991941</v>
      </c>
      <c r="AF92" s="20">
        <f t="shared" si="17"/>
        <v>416535.12127458741</v>
      </c>
      <c r="AG92" s="21">
        <f>[2]Feuil1!$AJ$85</f>
        <v>358639.6769755932</v>
      </c>
      <c r="AH92" s="21">
        <f t="shared" si="13"/>
        <v>352273.40247312072</v>
      </c>
      <c r="AI92" s="21">
        <f t="shared" si="14"/>
        <v>64261.71880146669</v>
      </c>
      <c r="AJ92" s="21">
        <f t="shared" si="15"/>
        <v>32130.859400733345</v>
      </c>
      <c r="AK92" s="23">
        <f t="shared" si="16"/>
        <v>384404.26187385409</v>
      </c>
    </row>
    <row r="93" spans="1:37" ht="24" customHeight="1">
      <c r="A93" s="4" t="s">
        <v>208</v>
      </c>
      <c r="B93" s="5" t="s">
        <v>209</v>
      </c>
      <c r="C93" s="8"/>
      <c r="D93" s="8"/>
      <c r="E93" s="8"/>
      <c r="F93" s="8"/>
      <c r="G93" s="8"/>
      <c r="H93" s="8"/>
      <c r="I93" s="8"/>
      <c r="J93" s="8"/>
      <c r="K93" s="11"/>
      <c r="L93" s="11"/>
      <c r="M93" s="8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>[3]Liste_FINESS!$Z278*'[4]Familles d''actes'!$D$26</f>
        <v>148433.81793716515</v>
      </c>
      <c r="AA93" s="11"/>
      <c r="AB93" s="11"/>
      <c r="AC93" s="11"/>
      <c r="AD93" s="14"/>
      <c r="AE93" s="16">
        <f t="shared" si="18"/>
        <v>148433.81793716515</v>
      </c>
      <c r="AF93" s="20">
        <f t="shared" si="17"/>
        <v>47616.217224051477</v>
      </c>
      <c r="AG93" s="21">
        <f>[2]Feuil1!$AJ$86</f>
        <v>135954.50378328297</v>
      </c>
      <c r="AH93" s="21">
        <f t="shared" si="13"/>
        <v>133541.15203639661</v>
      </c>
      <c r="AI93" s="21">
        <f t="shared" si="14"/>
        <v>-85924.934812345135</v>
      </c>
      <c r="AJ93" s="21">
        <f t="shared" si="15"/>
        <v>-42962.467406172567</v>
      </c>
      <c r="AK93" s="23">
        <f t="shared" si="16"/>
        <v>90578.684630224045</v>
      </c>
    </row>
    <row r="94" spans="1:37" ht="15" customHeight="1">
      <c r="A94" s="4" t="s">
        <v>210</v>
      </c>
      <c r="B94" s="5" t="s">
        <v>211</v>
      </c>
      <c r="C94" s="8"/>
      <c r="D94" s="8"/>
      <c r="E94" s="8"/>
      <c r="F94" s="8"/>
      <c r="G94" s="8"/>
      <c r="H94" s="8">
        <f>[3]Liste_FINESS!$H280*'[4]Familles d''actes'!$D$8</f>
        <v>40423.553112326656</v>
      </c>
      <c r="I94" s="8"/>
      <c r="J94" s="8"/>
      <c r="K94" s="11"/>
      <c r="L94" s="11"/>
      <c r="M94" s="8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4"/>
      <c r="AE94" s="16">
        <f t="shared" si="18"/>
        <v>40423.553112326656</v>
      </c>
      <c r="AF94" s="20">
        <f t="shared" si="17"/>
        <v>12967.507760120672</v>
      </c>
      <c r="AG94" s="21">
        <f>[2]Feuil1!$AJ$87</f>
        <v>26725.753886071547</v>
      </c>
      <c r="AH94" s="21">
        <f t="shared" si="13"/>
        <v>26251.340438683153</v>
      </c>
      <c r="AI94" s="21">
        <f t="shared" si="14"/>
        <v>-13283.832678562481</v>
      </c>
      <c r="AJ94" s="21">
        <f t="shared" si="15"/>
        <v>-6641.9163392812407</v>
      </c>
      <c r="AK94" s="23">
        <f t="shared" si="16"/>
        <v>19609.424099401913</v>
      </c>
    </row>
    <row r="95" spans="1:37" ht="15" customHeight="1">
      <c r="A95" s="4" t="s">
        <v>212</v>
      </c>
      <c r="B95" s="5" t="s">
        <v>213</v>
      </c>
      <c r="C95" s="8"/>
      <c r="D95" s="8"/>
      <c r="E95" s="8"/>
      <c r="F95" s="8"/>
      <c r="G95" s="8"/>
      <c r="H95" s="8"/>
      <c r="I95" s="8"/>
      <c r="J95" s="8"/>
      <c r="K95" s="11"/>
      <c r="L95" s="11"/>
      <c r="M95" s="8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4"/>
      <c r="AE95" s="16"/>
      <c r="AF95" s="20">
        <f t="shared" si="17"/>
        <v>0</v>
      </c>
      <c r="AG95" s="21">
        <f>[2]Feuil1!$AJ$88</f>
        <v>4049.3457142148641</v>
      </c>
      <c r="AH95" s="21">
        <f t="shared" si="13"/>
        <v>3977.4650829654206</v>
      </c>
      <c r="AI95" s="21">
        <f t="shared" si="14"/>
        <v>-3977.4650829654206</v>
      </c>
      <c r="AJ95" s="21">
        <f t="shared" si="15"/>
        <v>-1988.7325414827103</v>
      </c>
      <c r="AK95" s="23">
        <f t="shared" si="16"/>
        <v>1988.7325414827103</v>
      </c>
    </row>
    <row r="96" spans="1:37" ht="15" customHeight="1">
      <c r="A96" s="4" t="s">
        <v>214</v>
      </c>
      <c r="B96" s="5" t="s">
        <v>215</v>
      </c>
      <c r="C96" s="8"/>
      <c r="D96" s="8"/>
      <c r="E96" s="8"/>
      <c r="F96" s="8"/>
      <c r="G96" s="8"/>
      <c r="H96" s="8"/>
      <c r="I96" s="8"/>
      <c r="J96" s="8"/>
      <c r="K96" s="11"/>
      <c r="L96" s="11"/>
      <c r="M96" s="8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>
        <f>[3]Liste_FINESS!$Z291*'[4]Familles d''actes'!$D$26</f>
        <v>274602.5631837555</v>
      </c>
      <c r="AA96" s="11"/>
      <c r="AB96" s="11"/>
      <c r="AC96" s="11"/>
      <c r="AD96" s="14">
        <f>[3]Liste_FINESS!$AD291*'[4]Familles d''actes'!$D$30</f>
        <v>27776.03205343536</v>
      </c>
      <c r="AE96" s="16">
        <f t="shared" si="18"/>
        <v>302378.59523719084</v>
      </c>
      <c r="AF96" s="20">
        <f t="shared" si="17"/>
        <v>97000.300031443083</v>
      </c>
      <c r="AG96" s="21">
        <f>[2]Feuil1!$AJ$89</f>
        <v>22050.066100993263</v>
      </c>
      <c r="AH96" s="21">
        <f t="shared" si="13"/>
        <v>21658.651590528658</v>
      </c>
      <c r="AI96" s="21">
        <f t="shared" si="14"/>
        <v>75341.648440914432</v>
      </c>
      <c r="AJ96" s="21">
        <f t="shared" si="15"/>
        <v>37670.824220457216</v>
      </c>
      <c r="AK96" s="23">
        <f t="shared" si="16"/>
        <v>59329.475810985867</v>
      </c>
    </row>
    <row r="97" spans="1:37" ht="24" customHeight="1">
      <c r="A97" s="4" t="s">
        <v>216</v>
      </c>
      <c r="B97" s="5" t="s">
        <v>217</v>
      </c>
      <c r="C97" s="8"/>
      <c r="D97" s="8"/>
      <c r="E97" s="8">
        <f>[3]Liste_FINESS!$E294*'[4]Familles d''actes'!$D$5</f>
        <v>165663.59417857142</v>
      </c>
      <c r="F97" s="8"/>
      <c r="G97" s="8"/>
      <c r="H97" s="8">
        <f>[3]Liste_FINESS!$H294*'[4]Familles d''actes'!$D$8</f>
        <v>158019.34398454966</v>
      </c>
      <c r="I97" s="8"/>
      <c r="J97" s="8"/>
      <c r="K97" s="11"/>
      <c r="L97" s="11"/>
      <c r="M97" s="8">
        <f>[3]Liste_FINESS!$M294*'[4]Familles d''actes'!$D$13</f>
        <v>179179.60399596638</v>
      </c>
      <c r="N97" s="11"/>
      <c r="O97" s="11"/>
      <c r="P97" s="11">
        <f>[3]Liste_FINESS!$P294*'[4]Familles d''actes'!$D$16</f>
        <v>639400.43999999994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4">
        <f>[3]Liste_FINESS!$AD294*'[4]Familles d''actes'!$D$30</f>
        <v>46293.386755725594</v>
      </c>
      <c r="AE97" s="16">
        <f t="shared" si="18"/>
        <v>1188556.368914813</v>
      </c>
      <c r="AF97" s="20">
        <f t="shared" si="17"/>
        <v>381278.06069931551</v>
      </c>
      <c r="AG97" s="21">
        <f>[2]Feuil1!$AJ$90</f>
        <v>363857.67933849327</v>
      </c>
      <c r="AH97" s="21">
        <f t="shared" si="13"/>
        <v>357398.77917988336</v>
      </c>
      <c r="AI97" s="21">
        <f t="shared" si="14"/>
        <v>23879.281519432145</v>
      </c>
      <c r="AJ97" s="21">
        <f t="shared" si="15"/>
        <v>11939.640759716072</v>
      </c>
      <c r="AK97" s="23">
        <f t="shared" si="16"/>
        <v>369338.41993959947</v>
      </c>
    </row>
    <row r="98" spans="1:37" ht="15" customHeight="1">
      <c r="A98" s="4" t="s">
        <v>218</v>
      </c>
      <c r="B98" s="5" t="s">
        <v>219</v>
      </c>
      <c r="C98" s="8"/>
      <c r="D98" s="8">
        <f>[3]Liste_FINESS!$D296*'[4]Familles d''actes'!$D$4</f>
        <v>192311.31478629948</v>
      </c>
      <c r="E98" s="8"/>
      <c r="F98" s="8"/>
      <c r="G98" s="8"/>
      <c r="H98" s="8"/>
      <c r="I98" s="8">
        <f>[3]Liste_FINESS!$I296*'[4]Familles d''actes'!$D$9</f>
        <v>240961.83494396892</v>
      </c>
      <c r="J98" s="8"/>
      <c r="K98" s="11"/>
      <c r="L98" s="11">
        <f>[3]Liste_FINESS!$L296*'[4]Familles d''actes'!$D$12</f>
        <v>109358</v>
      </c>
      <c r="M98" s="8">
        <f>[3]Liste_FINESS!$M296*'[4]Familles d''actes'!$D$13</f>
        <v>67797.687998473761</v>
      </c>
      <c r="N98" s="11"/>
      <c r="O98" s="11">
        <f>[3]Liste_FINESS!$O296*'[4]Familles d''actes'!$D$15</f>
        <v>940486.24035381421</v>
      </c>
      <c r="P98" s="11"/>
      <c r="Q98" s="11"/>
      <c r="R98" s="11">
        <f>[3]Liste_FINESS!$R296*'[4]Familles d''actes'!$D$18</f>
        <v>151239</v>
      </c>
      <c r="S98" s="11"/>
      <c r="T98" s="11"/>
      <c r="U98" s="11"/>
      <c r="V98" s="11">
        <f>[3]Liste_FINESS!$V296*'[4]Familles d''actes'!$D$22</f>
        <v>32170.424558674167</v>
      </c>
      <c r="W98" s="11"/>
      <c r="X98" s="11">
        <f>[3]Liste_FINESS!$X296*'[4]Familles d''actes'!$D$24</f>
        <v>847399.7</v>
      </c>
      <c r="Y98" s="11"/>
      <c r="Z98" s="11">
        <f>[3]Liste_FINESS!$Z296*'[4]Familles d''actes'!$D$26</f>
        <v>341397.78125547984</v>
      </c>
      <c r="AA98" s="11"/>
      <c r="AB98" s="11"/>
      <c r="AC98" s="11"/>
      <c r="AD98" s="14"/>
      <c r="AE98" s="16">
        <f t="shared" si="18"/>
        <v>2923121.9838967104</v>
      </c>
      <c r="AF98" s="20">
        <f t="shared" si="17"/>
        <v>937710.91582746326</v>
      </c>
      <c r="AG98" s="21">
        <f>[2]Feuil1!$AJ$91</f>
        <v>803377.30310530751</v>
      </c>
      <c r="AH98" s="21">
        <f t="shared" si="13"/>
        <v>789116.41461757768</v>
      </c>
      <c r="AI98" s="21">
        <f t="shared" si="14"/>
        <v>148594.50120988558</v>
      </c>
      <c r="AJ98" s="21">
        <f t="shared" si="15"/>
        <v>74297.25060494279</v>
      </c>
      <c r="AK98" s="23">
        <f t="shared" si="16"/>
        <v>863413.66522252047</v>
      </c>
    </row>
    <row r="99" spans="1:37" ht="15" customHeight="1">
      <c r="A99" s="4" t="s">
        <v>220</v>
      </c>
      <c r="B99" s="5" t="s">
        <v>221</v>
      </c>
      <c r="C99" s="8"/>
      <c r="D99" s="8"/>
      <c r="E99" s="8"/>
      <c r="F99" s="8"/>
      <c r="G99" s="8"/>
      <c r="H99" s="8"/>
      <c r="I99" s="8"/>
      <c r="J99" s="8"/>
      <c r="K99" s="11"/>
      <c r="L99" s="11"/>
      <c r="M99" s="8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4"/>
      <c r="AE99" s="16"/>
      <c r="AF99" s="20">
        <f t="shared" si="17"/>
        <v>0</v>
      </c>
      <c r="AG99" s="21">
        <f>[2]Feuil1!$AJ$92</f>
        <v>15714.997962327889</v>
      </c>
      <c r="AH99" s="21">
        <f t="shared" si="13"/>
        <v>15436.038334442705</v>
      </c>
      <c r="AI99" s="21">
        <f t="shared" si="14"/>
        <v>-15436.038334442705</v>
      </c>
      <c r="AJ99" s="21">
        <f t="shared" si="15"/>
        <v>-7718.0191672213523</v>
      </c>
      <c r="AK99" s="23">
        <f t="shared" si="16"/>
        <v>7718.0191672213523</v>
      </c>
    </row>
    <row r="100" spans="1:37" ht="24" customHeight="1">
      <c r="A100" s="4" t="s">
        <v>222</v>
      </c>
      <c r="B100" s="5" t="s">
        <v>223</v>
      </c>
      <c r="C100" s="8"/>
      <c r="D100" s="8"/>
      <c r="E100" s="8"/>
      <c r="F100" s="8"/>
      <c r="G100" s="8"/>
      <c r="H100" s="8"/>
      <c r="I100" s="8"/>
      <c r="J100" s="8"/>
      <c r="K100" s="11"/>
      <c r="L100" s="11"/>
      <c r="M100" s="8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4"/>
      <c r="AE100" s="16"/>
      <c r="AF100" s="20">
        <f t="shared" si="17"/>
        <v>0</v>
      </c>
      <c r="AG100" s="21">
        <f>[2]Feuil1!$AJ$93</f>
        <v>2363.7238828931704</v>
      </c>
      <c r="AH100" s="21">
        <f t="shared" si="13"/>
        <v>2321.7650142776042</v>
      </c>
      <c r="AI100" s="21">
        <f t="shared" si="14"/>
        <v>-2321.7650142776042</v>
      </c>
      <c r="AJ100" s="21">
        <f t="shared" si="15"/>
        <v>-1160.8825071388021</v>
      </c>
      <c r="AK100" s="23">
        <f t="shared" si="16"/>
        <v>1160.8825071388021</v>
      </c>
    </row>
    <row r="101" spans="1:37" ht="15" customHeight="1">
      <c r="A101" s="4" t="s">
        <v>224</v>
      </c>
      <c r="B101" s="5" t="s">
        <v>225</v>
      </c>
      <c r="C101" s="8"/>
      <c r="D101" s="8">
        <f>[3]Liste_FINESS!$D301*'[4]Familles d''actes'!$D$4</f>
        <v>69510.11377818053</v>
      </c>
      <c r="E101" s="8"/>
      <c r="F101" s="8"/>
      <c r="G101" s="8"/>
      <c r="H101" s="8"/>
      <c r="I101" s="8"/>
      <c r="J101" s="8"/>
      <c r="K101" s="11"/>
      <c r="L101" s="11"/>
      <c r="M101" s="8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4"/>
      <c r="AE101" s="16">
        <f t="shared" si="18"/>
        <v>69510.11377818053</v>
      </c>
      <c r="AF101" s="20">
        <f t="shared" si="17"/>
        <v>22298.21157286059</v>
      </c>
      <c r="AG101" s="21">
        <f>[2]Feuil1!$AJ$94</f>
        <v>12873.240129541891</v>
      </c>
      <c r="AH101" s="21">
        <f t="shared" si="13"/>
        <v>12644.725033019304</v>
      </c>
      <c r="AI101" s="21">
        <f t="shared" si="14"/>
        <v>9653.4865398412858</v>
      </c>
      <c r="AJ101" s="21">
        <f t="shared" si="15"/>
        <v>4826.7432699206429</v>
      </c>
      <c r="AK101" s="23">
        <f t="shared" si="16"/>
        <v>17471.468302939946</v>
      </c>
    </row>
    <row r="102" spans="1:37" ht="15" customHeight="1">
      <c r="A102" s="4" t="s">
        <v>226</v>
      </c>
      <c r="B102" s="5" t="s">
        <v>227</v>
      </c>
      <c r="C102" s="8"/>
      <c r="D102" s="8"/>
      <c r="E102" s="8"/>
      <c r="F102" s="8"/>
      <c r="G102" s="8"/>
      <c r="H102" s="8"/>
      <c r="I102" s="8"/>
      <c r="J102" s="8"/>
      <c r="K102" s="11"/>
      <c r="L102" s="11"/>
      <c r="M102" s="8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4">
        <f>[3]Liste_FINESS!$AD303*'[4]Familles d''actes'!$D$30</f>
        <v>37034.709404580477</v>
      </c>
      <c r="AE102" s="16">
        <f t="shared" si="18"/>
        <v>37034.709404580477</v>
      </c>
      <c r="AF102" s="20">
        <f t="shared" si="17"/>
        <v>11880.397555930476</v>
      </c>
      <c r="AG102" s="21"/>
      <c r="AH102" s="21">
        <f t="shared" si="13"/>
        <v>0</v>
      </c>
      <c r="AI102" s="21">
        <f t="shared" si="14"/>
        <v>11880.397555930476</v>
      </c>
      <c r="AJ102" s="21">
        <f t="shared" si="15"/>
        <v>5940.1987779652382</v>
      </c>
      <c r="AK102" s="23">
        <f t="shared" si="16"/>
        <v>5940.1987779652382</v>
      </c>
    </row>
    <row r="103" spans="1:37" ht="24" customHeight="1">
      <c r="A103" s="4" t="s">
        <v>228</v>
      </c>
      <c r="B103" s="5" t="s">
        <v>229</v>
      </c>
      <c r="C103" s="8"/>
      <c r="D103" s="8">
        <f>[3]Liste_FINESS!$D305*'[4]Familles d''actes'!$D$4</f>
        <v>127435.20859333097</v>
      </c>
      <c r="E103" s="8"/>
      <c r="F103" s="8"/>
      <c r="G103" s="8"/>
      <c r="H103" s="8"/>
      <c r="I103" s="8"/>
      <c r="J103" s="8"/>
      <c r="K103" s="11"/>
      <c r="L103" s="11"/>
      <c r="M103" s="8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4"/>
      <c r="AE103" s="16">
        <f t="shared" si="18"/>
        <v>127435.20859333097</v>
      </c>
      <c r="AF103" s="20">
        <f t="shared" si="17"/>
        <v>40880.054550244415</v>
      </c>
      <c r="AG103" s="21">
        <f>[2]Feuil1!$AJ$95</f>
        <v>35471.916901480057</v>
      </c>
      <c r="AH103" s="21">
        <f t="shared" si="13"/>
        <v>34842.248812248865</v>
      </c>
      <c r="AI103" s="21">
        <f t="shared" si="14"/>
        <v>6037.8057379955499</v>
      </c>
      <c r="AJ103" s="21">
        <f t="shared" si="15"/>
        <v>3018.9028689977749</v>
      </c>
      <c r="AK103" s="23">
        <f t="shared" si="16"/>
        <v>37861.151681246643</v>
      </c>
    </row>
    <row r="104" spans="1:37" ht="24" customHeight="1">
      <c r="A104" s="4" t="s">
        <v>230</v>
      </c>
      <c r="B104" s="5" t="s">
        <v>231</v>
      </c>
      <c r="C104" s="8"/>
      <c r="D104" s="8">
        <f>[3]Liste_FINESS!$D308*'[4]Familles d''actes'!$D$4</f>
        <v>25487.041718666194</v>
      </c>
      <c r="E104" s="8"/>
      <c r="F104" s="8"/>
      <c r="G104" s="8"/>
      <c r="H104" s="8"/>
      <c r="I104" s="8"/>
      <c r="J104" s="8"/>
      <c r="K104" s="11"/>
      <c r="L104" s="11"/>
      <c r="M104" s="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4">
        <f>[3]Liste_FINESS!$AD308*'[4]Familles d''actes'!$D$30</f>
        <v>46293.386755725594</v>
      </c>
      <c r="AE104" s="16">
        <f t="shared" si="18"/>
        <v>71780.428474391781</v>
      </c>
      <c r="AF104" s="20">
        <f t="shared" si="17"/>
        <v>23026.507854961976</v>
      </c>
      <c r="AG104" s="21">
        <f>[2]Feuil1!$AJ$96</f>
        <v>20634.57613013369</v>
      </c>
      <c r="AH104" s="21">
        <f t="shared" si="13"/>
        <v>20268.288225252669</v>
      </c>
      <c r="AI104" s="21">
        <f t="shared" si="14"/>
        <v>2758.2196297093069</v>
      </c>
      <c r="AJ104" s="21">
        <f t="shared" si="15"/>
        <v>1379.1098148546535</v>
      </c>
      <c r="AK104" s="23">
        <f t="shared" si="16"/>
        <v>21647.39804010732</v>
      </c>
    </row>
    <row r="105" spans="1:37" ht="15" customHeight="1">
      <c r="A105" s="4" t="s">
        <v>232</v>
      </c>
      <c r="B105" s="5" t="s">
        <v>233</v>
      </c>
      <c r="C105" s="8"/>
      <c r="D105" s="8"/>
      <c r="E105" s="8"/>
      <c r="F105" s="8"/>
      <c r="G105" s="8"/>
      <c r="H105" s="8">
        <f>[3]Liste_FINESS!$H309*'[4]Familles d''actes'!$D$8</f>
        <v>40423.553112326656</v>
      </c>
      <c r="I105" s="8"/>
      <c r="J105" s="8"/>
      <c r="K105" s="11"/>
      <c r="L105" s="11"/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4"/>
      <c r="AE105" s="16">
        <f t="shared" si="18"/>
        <v>40423.553112326656</v>
      </c>
      <c r="AF105" s="20">
        <f t="shared" si="17"/>
        <v>12967.507760120672</v>
      </c>
      <c r="AG105" s="21">
        <f>[2]Feuil1!$AJ$97</f>
        <v>45445.633486532577</v>
      </c>
      <c r="AH105" s="21">
        <f t="shared" si="13"/>
        <v>44638.920241211119</v>
      </c>
      <c r="AI105" s="21">
        <f t="shared" si="14"/>
        <v>-31671.412481090447</v>
      </c>
      <c r="AJ105" s="21">
        <f t="shared" si="15"/>
        <v>-15835.706240545223</v>
      </c>
      <c r="AK105" s="23">
        <f t="shared" si="16"/>
        <v>28803.214000665896</v>
      </c>
    </row>
    <row r="106" spans="1:37" ht="15" customHeight="1">
      <c r="A106" s="4" t="s">
        <v>433</v>
      </c>
      <c r="B106" s="5" t="s">
        <v>434</v>
      </c>
      <c r="C106" s="8"/>
      <c r="D106" s="8"/>
      <c r="E106" s="8"/>
      <c r="F106" s="8"/>
      <c r="G106" s="8"/>
      <c r="H106" s="8"/>
      <c r="I106" s="8"/>
      <c r="J106" s="8"/>
      <c r="K106" s="11"/>
      <c r="L106" s="11"/>
      <c r="M106" s="8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4"/>
      <c r="AE106" s="16"/>
      <c r="AF106" s="20"/>
      <c r="AG106" s="21">
        <f>[2]Feuil1!$AJ$98</f>
        <v>3549.1617173544955</v>
      </c>
      <c r="AH106" s="21">
        <f t="shared" si="13"/>
        <v>3486.1599381400811</v>
      </c>
      <c r="AI106" s="21">
        <f t="shared" si="14"/>
        <v>-3486.1599381400811</v>
      </c>
      <c r="AJ106" s="21">
        <f t="shared" si="15"/>
        <v>-1743.0799690700405</v>
      </c>
      <c r="AK106" s="23">
        <f t="shared" si="16"/>
        <v>1743.0799690700405</v>
      </c>
    </row>
    <row r="107" spans="1:37" ht="15" customHeight="1">
      <c r="A107" s="4" t="s">
        <v>234</v>
      </c>
      <c r="B107" s="5" t="s">
        <v>235</v>
      </c>
      <c r="C107" s="8"/>
      <c r="D107" s="8">
        <f>[3]Liste_FINESS!$D312*'[4]Familles d''actes'!$D$4</f>
        <v>39389.0644743023</v>
      </c>
      <c r="E107" s="8"/>
      <c r="F107" s="8"/>
      <c r="G107" s="8"/>
      <c r="H107" s="8"/>
      <c r="I107" s="8"/>
      <c r="J107" s="8"/>
      <c r="K107" s="11"/>
      <c r="L107" s="11"/>
      <c r="M107" s="8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4"/>
      <c r="AE107" s="16">
        <f t="shared" si="18"/>
        <v>39389.0644743023</v>
      </c>
      <c r="AF107" s="20">
        <f t="shared" si="17"/>
        <v>12635.653224621001</v>
      </c>
      <c r="AG107" s="21">
        <f>[2]Feuil1!$AJ$99</f>
        <v>7693.7568570082422</v>
      </c>
      <c r="AH107" s="21">
        <f t="shared" si="13"/>
        <v>7557.1836576342994</v>
      </c>
      <c r="AI107" s="21">
        <f t="shared" si="14"/>
        <v>5078.4695669867015</v>
      </c>
      <c r="AJ107" s="21">
        <f t="shared" si="15"/>
        <v>2539.2347834933507</v>
      </c>
      <c r="AK107" s="23">
        <f t="shared" si="16"/>
        <v>10096.418441127651</v>
      </c>
    </row>
    <row r="108" spans="1:37" ht="15" customHeight="1">
      <c r="A108" s="4" t="s">
        <v>236</v>
      </c>
      <c r="B108" s="5" t="s">
        <v>237</v>
      </c>
      <c r="C108" s="8"/>
      <c r="D108" s="8"/>
      <c r="E108" s="8"/>
      <c r="F108" s="8"/>
      <c r="G108" s="8"/>
      <c r="H108" s="8">
        <f>[3]Liste_FINESS!$H315*'[4]Familles d''actes'!$D$8</f>
        <v>661476.32365625445</v>
      </c>
      <c r="I108" s="8"/>
      <c r="J108" s="8"/>
      <c r="K108" s="11"/>
      <c r="L108" s="11"/>
      <c r="M108" s="8">
        <f>[3]Liste_FINESS!$M315*'[4]Familles d''actes'!$D$13</f>
        <v>154966.14399651147</v>
      </c>
      <c r="N108" s="11"/>
      <c r="O108" s="11"/>
      <c r="P108" s="11">
        <f>[3]Liste_FINESS!$P315*'[4]Familles d''actes'!$D$16</f>
        <v>324203.03999999998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4">
        <f>[3]Liste_FINESS!$AD315*'[4]Familles d''actes'!$D$30</f>
        <v>64810.741458015837</v>
      </c>
      <c r="AE108" s="16">
        <f t="shared" si="18"/>
        <v>1205456.2491107816</v>
      </c>
      <c r="AF108" s="20">
        <f t="shared" si="17"/>
        <v>386699.38838363293</v>
      </c>
      <c r="AG108" s="21">
        <f>[2]Feuil1!$AJ$100</f>
        <v>328753.84508753102</v>
      </c>
      <c r="AH108" s="21">
        <f t="shared" si="13"/>
        <v>322918.07911980472</v>
      </c>
      <c r="AI108" s="21">
        <f t="shared" si="14"/>
        <v>63781.309263828211</v>
      </c>
      <c r="AJ108" s="21">
        <f t="shared" si="15"/>
        <v>31890.654631914105</v>
      </c>
      <c r="AK108" s="23">
        <f t="shared" si="16"/>
        <v>354808.73375171883</v>
      </c>
    </row>
    <row r="109" spans="1:37" ht="15" customHeight="1">
      <c r="A109" s="4" t="s">
        <v>238</v>
      </c>
      <c r="B109" s="5" t="s">
        <v>239</v>
      </c>
      <c r="C109" s="8"/>
      <c r="D109" s="8"/>
      <c r="E109" s="8"/>
      <c r="F109" s="8"/>
      <c r="G109" s="8"/>
      <c r="H109" s="8"/>
      <c r="I109" s="8"/>
      <c r="J109" s="8"/>
      <c r="K109" s="11"/>
      <c r="L109" s="11"/>
      <c r="M109" s="8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4">
        <f>[3]Liste_FINESS!$AD316*'[4]Familles d''actes'!$D$30</f>
        <v>37034.709404580477</v>
      </c>
      <c r="AE109" s="16">
        <f t="shared" si="18"/>
        <v>37034.709404580477</v>
      </c>
      <c r="AF109" s="20">
        <f t="shared" si="17"/>
        <v>11880.397555930476</v>
      </c>
      <c r="AG109" s="21">
        <f>[2]Feuil1!$AJ$101</f>
        <v>2975.3270828748887</v>
      </c>
      <c r="AH109" s="21">
        <f t="shared" si="13"/>
        <v>2922.5115408134029</v>
      </c>
      <c r="AI109" s="21">
        <f t="shared" si="14"/>
        <v>8957.8860151170738</v>
      </c>
      <c r="AJ109" s="21">
        <f t="shared" si="15"/>
        <v>4478.9430075585369</v>
      </c>
      <c r="AK109" s="23">
        <f t="shared" si="16"/>
        <v>7401.4545483719394</v>
      </c>
    </row>
    <row r="110" spans="1:37" ht="15" customHeight="1">
      <c r="A110" s="4" t="s">
        <v>240</v>
      </c>
      <c r="B110" s="5" t="s">
        <v>241</v>
      </c>
      <c r="C110" s="8"/>
      <c r="D110" s="8">
        <f>[3]Liste_FINESS!$D318*'[4]Familles d''actes'!$D$4</f>
        <v>359135.58785393275</v>
      </c>
      <c r="E110" s="8"/>
      <c r="F110" s="8"/>
      <c r="G110" s="8"/>
      <c r="H110" s="8"/>
      <c r="I110" s="8">
        <f>[3]Liste_FINESS!$I318*'[4]Familles d''actes'!$D$9</f>
        <v>281122.14076796378</v>
      </c>
      <c r="J110" s="8">
        <f>[3]Liste_FINESS!$J318*'[4]Familles d''actes'!$D$10</f>
        <v>47563.376483287881</v>
      </c>
      <c r="K110" s="11">
        <f>[3]Liste_FINESS!$K318*'[4]Familles d''actes'!$D$11</f>
        <v>200343.06495693533</v>
      </c>
      <c r="L110" s="11">
        <f>[3]Liste_FINESS!$L318*'[4]Familles d''actes'!$D$12</f>
        <v>196844.4</v>
      </c>
      <c r="M110" s="8">
        <f>[3]Liste_FINESS!$M318*'[4]Familles d''actes'!$D$13</f>
        <v>106539.22399760163</v>
      </c>
      <c r="N110" s="11"/>
      <c r="O110" s="11">
        <f>[3]Liste_FINESS!$O318*'[4]Familles d''actes'!$D$15</f>
        <v>899595.53425147443</v>
      </c>
      <c r="P110" s="11">
        <f>[3]Liste_FINESS!$P318*'[4]Familles d''actes'!$D$16</f>
        <v>486304.55999999994</v>
      </c>
      <c r="Q110" s="11">
        <f>[3]Liste_FINESS!$Q318*'[4]Familles d''actes'!$D$17</f>
        <v>186574.02687988212</v>
      </c>
      <c r="R110" s="11"/>
      <c r="S110" s="11"/>
      <c r="T110" s="11"/>
      <c r="U110" s="11"/>
      <c r="V110" s="11">
        <f>[3]Liste_FINESS!$V318*'[4]Familles d''actes'!$D$22</f>
        <v>173720.29261684051</v>
      </c>
      <c r="W110" s="11"/>
      <c r="X110" s="11">
        <f>[3]Liste_FINESS!$X318*'[4]Familles d''actes'!$D$24</f>
        <v>702131.17999999993</v>
      </c>
      <c r="Y110" s="11">
        <f>[3]Liste_FINESS!$Y318*'[4]Familles d''actes'!$D$25</f>
        <v>315455.93821081298</v>
      </c>
      <c r="Z110" s="11">
        <f>[3]Liste_FINESS!$Z318*'[4]Familles d''actes'!$D$26</f>
        <v>133590.43614344863</v>
      </c>
      <c r="AA110" s="11"/>
      <c r="AB110" s="11"/>
      <c r="AC110" s="11"/>
      <c r="AD110" s="14">
        <f>[3]Liste_FINESS!$AD318*'[4]Familles d''actes'!$D$30</f>
        <v>37034.709404580477</v>
      </c>
      <c r="AE110" s="16">
        <f t="shared" si="18"/>
        <v>4125954.4715667595</v>
      </c>
      <c r="AF110" s="20">
        <f t="shared" si="17"/>
        <v>1323568.6254316762</v>
      </c>
      <c r="AG110" s="21">
        <f>[2]Feuil1!$AJ$102</f>
        <v>1283032.5500605861</v>
      </c>
      <c r="AH110" s="21">
        <f t="shared" si="13"/>
        <v>1260257.2189032116</v>
      </c>
      <c r="AI110" s="21">
        <f t="shared" si="14"/>
        <v>63311.406528464518</v>
      </c>
      <c r="AJ110" s="21">
        <f t="shared" si="15"/>
        <v>31655.703264232259</v>
      </c>
      <c r="AK110" s="23">
        <f t="shared" si="16"/>
        <v>1291912.9221674439</v>
      </c>
    </row>
    <row r="111" spans="1:37" ht="15" customHeight="1">
      <c r="A111" s="4" t="s">
        <v>242</v>
      </c>
      <c r="B111" s="5" t="s">
        <v>243</v>
      </c>
      <c r="C111" s="8"/>
      <c r="D111" s="8"/>
      <c r="E111" s="8"/>
      <c r="F111" s="8"/>
      <c r="G111" s="8"/>
      <c r="H111" s="8"/>
      <c r="I111" s="8"/>
      <c r="J111" s="8"/>
      <c r="K111" s="11"/>
      <c r="L111" s="11"/>
      <c r="M111" s="8"/>
      <c r="N111" s="11"/>
      <c r="O111" s="11"/>
      <c r="P111" s="11"/>
      <c r="Q111" s="11"/>
      <c r="R111" s="11"/>
      <c r="S111" s="11"/>
      <c r="T111" s="11"/>
      <c r="U111" s="11"/>
      <c r="V111" s="11">
        <f>[3]Liste_FINESS!$V320*'[4]Familles d''actes'!$D$22</f>
        <v>196239.58980791242</v>
      </c>
      <c r="W111" s="11"/>
      <c r="X111" s="11"/>
      <c r="Y111" s="11"/>
      <c r="Z111" s="11"/>
      <c r="AA111" s="11"/>
      <c r="AB111" s="11"/>
      <c r="AC111" s="11"/>
      <c r="AD111" s="14"/>
      <c r="AE111" s="16">
        <f t="shared" si="18"/>
        <v>196239.58980791242</v>
      </c>
      <c r="AF111" s="20">
        <f t="shared" si="17"/>
        <v>62951.873542779096</v>
      </c>
      <c r="AG111" s="21">
        <f>[2]Feuil1!$AJ$103</f>
        <v>62038.556062555341</v>
      </c>
      <c r="AH111" s="21">
        <f t="shared" si="13"/>
        <v>60937.298998747174</v>
      </c>
      <c r="AI111" s="21">
        <f t="shared" si="14"/>
        <v>2014.5745440319224</v>
      </c>
      <c r="AJ111" s="21">
        <f t="shared" si="15"/>
        <v>1007.2872720159612</v>
      </c>
      <c r="AK111" s="23">
        <f t="shared" si="16"/>
        <v>61944.586270763131</v>
      </c>
    </row>
    <row r="112" spans="1:37" ht="15" customHeight="1">
      <c r="A112" s="4" t="s">
        <v>244</v>
      </c>
      <c r="B112" s="5" t="s">
        <v>245</v>
      </c>
      <c r="C112" s="8"/>
      <c r="D112" s="8"/>
      <c r="E112" s="8"/>
      <c r="F112" s="8"/>
      <c r="G112" s="8"/>
      <c r="H112" s="8"/>
      <c r="I112" s="8"/>
      <c r="J112" s="8"/>
      <c r="K112" s="11"/>
      <c r="L112" s="11"/>
      <c r="M112" s="8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>
        <f>[3]Liste_FINESS!$Z321*'[4]Familles d''actes'!$D$26</f>
        <v>237494.10869946424</v>
      </c>
      <c r="AA112" s="11"/>
      <c r="AB112" s="11"/>
      <c r="AC112" s="11"/>
      <c r="AD112" s="14"/>
      <c r="AE112" s="16">
        <f t="shared" si="18"/>
        <v>237494.10869946424</v>
      </c>
      <c r="AF112" s="20">
        <f t="shared" si="17"/>
        <v>76185.947558482367</v>
      </c>
      <c r="AG112" s="21">
        <f>[2]Feuil1!$AJ$104</f>
        <v>58339.904480563899</v>
      </c>
      <c r="AH112" s="21">
        <f t="shared" si="13"/>
        <v>57304.302816232237</v>
      </c>
      <c r="AI112" s="21">
        <f t="shared" si="14"/>
        <v>18881.64474225013</v>
      </c>
      <c r="AJ112" s="21">
        <f t="shared" si="15"/>
        <v>9440.8223711250648</v>
      </c>
      <c r="AK112" s="23">
        <f t="shared" si="16"/>
        <v>66745.125187357306</v>
      </c>
    </row>
    <row r="113" spans="1:37" ht="15" customHeight="1">
      <c r="A113" s="4" t="s">
        <v>246</v>
      </c>
      <c r="B113" s="5" t="s">
        <v>247</v>
      </c>
      <c r="C113" s="8"/>
      <c r="D113" s="8"/>
      <c r="E113" s="8"/>
      <c r="F113" s="8"/>
      <c r="G113" s="8"/>
      <c r="H113" s="8"/>
      <c r="I113" s="8"/>
      <c r="J113" s="8"/>
      <c r="K113" s="11"/>
      <c r="L113" s="11"/>
      <c r="M113" s="8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4"/>
      <c r="AE113" s="16"/>
      <c r="AF113" s="20">
        <f t="shared" si="17"/>
        <v>0</v>
      </c>
      <c r="AG113" s="21">
        <f>[2]Feuil1!$AJ$105</f>
        <v>32231.786864444679</v>
      </c>
      <c r="AH113" s="21">
        <f t="shared" si="13"/>
        <v>31659.634879994268</v>
      </c>
      <c r="AI113" s="21">
        <f t="shared" si="14"/>
        <v>-31659.634879994268</v>
      </c>
      <c r="AJ113" s="21">
        <f t="shared" si="15"/>
        <v>-15829.817439997134</v>
      </c>
      <c r="AK113" s="23">
        <f t="shared" si="16"/>
        <v>15829.817439997134</v>
      </c>
    </row>
    <row r="114" spans="1:37" ht="15" customHeight="1">
      <c r="A114" s="4" t="s">
        <v>248</v>
      </c>
      <c r="B114" s="5" t="s">
        <v>249</v>
      </c>
      <c r="C114" s="8"/>
      <c r="D114" s="8"/>
      <c r="E114" s="8"/>
      <c r="F114" s="8"/>
      <c r="G114" s="8"/>
      <c r="H114" s="8"/>
      <c r="I114" s="8"/>
      <c r="J114" s="8"/>
      <c r="K114" s="11"/>
      <c r="L114" s="11"/>
      <c r="M114" s="8"/>
      <c r="N114" s="11"/>
      <c r="O114" s="11"/>
      <c r="P114" s="11"/>
      <c r="Q114" s="11"/>
      <c r="R114" s="11">
        <f>[3]Liste_FINESS!$R324*'[4]Familles d''actes'!$D$18</f>
        <v>68745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4"/>
      <c r="AE114" s="16">
        <f t="shared" si="18"/>
        <v>68745</v>
      </c>
      <c r="AF114" s="20">
        <f t="shared" si="17"/>
        <v>22052.770039595031</v>
      </c>
      <c r="AG114" s="21"/>
      <c r="AH114" s="21">
        <f t="shared" si="13"/>
        <v>0</v>
      </c>
      <c r="AI114" s="21">
        <f t="shared" si="14"/>
        <v>22052.770039595031</v>
      </c>
      <c r="AJ114" s="21">
        <f t="shared" si="15"/>
        <v>11026.385019797515</v>
      </c>
      <c r="AK114" s="23">
        <f t="shared" si="16"/>
        <v>11026.385019797515</v>
      </c>
    </row>
    <row r="115" spans="1:37" ht="15" customHeight="1">
      <c r="A115" s="4" t="s">
        <v>250</v>
      </c>
      <c r="B115" s="5" t="s">
        <v>251</v>
      </c>
      <c r="C115" s="8"/>
      <c r="D115" s="8"/>
      <c r="E115" s="8"/>
      <c r="F115" s="8"/>
      <c r="G115" s="8"/>
      <c r="H115" s="8"/>
      <c r="I115" s="8"/>
      <c r="J115" s="8"/>
      <c r="K115" s="11"/>
      <c r="L115" s="11">
        <f>[3]Liste_FINESS!$L330*'[4]Familles d''actes'!$D$12</f>
        <v>120293.79999999999</v>
      </c>
      <c r="M115" s="8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4"/>
      <c r="AE115" s="16">
        <f t="shared" ref="AE115:AE131" si="19">SUM(C115:AD115)</f>
        <v>120293.79999999999</v>
      </c>
      <c r="AF115" s="20">
        <f t="shared" ref="AF115:AF131" si="20">AE115*$AF$3</f>
        <v>38589.155699891431</v>
      </c>
      <c r="AG115" s="21">
        <f>[2]Feuil1!$AJ$106</f>
        <v>12144.75675855022</v>
      </c>
      <c r="AH115" s="21">
        <f t="shared" si="13"/>
        <v>11929.173095463357</v>
      </c>
      <c r="AI115" s="21">
        <f t="shared" si="14"/>
        <v>26659.982604428074</v>
      </c>
      <c r="AJ115" s="21">
        <f t="shared" si="15"/>
        <v>13329.991302214037</v>
      </c>
      <c r="AK115" s="23">
        <f t="shared" si="16"/>
        <v>25259.164397677392</v>
      </c>
    </row>
    <row r="116" spans="1:37" ht="24" customHeight="1">
      <c r="A116" s="4" t="s">
        <v>252</v>
      </c>
      <c r="B116" s="5" t="s">
        <v>253</v>
      </c>
      <c r="C116" s="8"/>
      <c r="D116" s="8"/>
      <c r="E116" s="8"/>
      <c r="F116" s="8"/>
      <c r="G116" s="8"/>
      <c r="H116" s="8"/>
      <c r="I116" s="8"/>
      <c r="J116" s="8"/>
      <c r="K116" s="11"/>
      <c r="L116" s="11"/>
      <c r="M116" s="8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4"/>
      <c r="AE116" s="16"/>
      <c r="AF116" s="20">
        <f t="shared" si="20"/>
        <v>0</v>
      </c>
      <c r="AG116" s="21">
        <f>[2]Feuil1!$AJ$107</f>
        <v>2975.3270828748887</v>
      </c>
      <c r="AH116" s="21">
        <f t="shared" si="13"/>
        <v>2922.5115408134029</v>
      </c>
      <c r="AI116" s="21">
        <f t="shared" si="14"/>
        <v>-2922.5115408134029</v>
      </c>
      <c r="AJ116" s="21">
        <f t="shared" si="15"/>
        <v>-1461.2557704067015</v>
      </c>
      <c r="AK116" s="23">
        <f t="shared" si="16"/>
        <v>1461.2557704067015</v>
      </c>
    </row>
    <row r="117" spans="1:37" ht="36" customHeight="1">
      <c r="A117" s="4" t="s">
        <v>254</v>
      </c>
      <c r="B117" s="5" t="s">
        <v>255</v>
      </c>
      <c r="C117" s="8"/>
      <c r="D117" s="8"/>
      <c r="E117" s="8"/>
      <c r="F117" s="8"/>
      <c r="G117" s="8"/>
      <c r="H117" s="8"/>
      <c r="I117" s="8"/>
      <c r="J117" s="8"/>
      <c r="K117" s="11"/>
      <c r="L117" s="11"/>
      <c r="M117" s="8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4"/>
      <c r="AE117" s="16"/>
      <c r="AF117" s="20">
        <f t="shared" si="20"/>
        <v>0</v>
      </c>
      <c r="AG117" s="21">
        <f>[2]Feuil1!$AJ$108</f>
        <v>4854.3190439480786</v>
      </c>
      <c r="AH117" s="21">
        <f t="shared" si="13"/>
        <v>4768.1491928681153</v>
      </c>
      <c r="AI117" s="21">
        <f t="shared" si="14"/>
        <v>-4768.1491928681153</v>
      </c>
      <c r="AJ117" s="21">
        <f t="shared" si="15"/>
        <v>-2384.0745964340576</v>
      </c>
      <c r="AK117" s="23">
        <f t="shared" si="16"/>
        <v>2384.0745964340576</v>
      </c>
    </row>
    <row r="118" spans="1:37" ht="15" customHeight="1">
      <c r="A118" s="4" t="s">
        <v>256</v>
      </c>
      <c r="B118" s="5" t="s">
        <v>257</v>
      </c>
      <c r="C118" s="8"/>
      <c r="D118" s="8"/>
      <c r="E118" s="8"/>
      <c r="F118" s="8"/>
      <c r="G118" s="8"/>
      <c r="H118" s="8"/>
      <c r="I118" s="8"/>
      <c r="J118" s="8"/>
      <c r="K118" s="11"/>
      <c r="L118" s="11"/>
      <c r="M118" s="8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4"/>
      <c r="AE118" s="16"/>
      <c r="AF118" s="20">
        <f t="shared" si="20"/>
        <v>0</v>
      </c>
      <c r="AG118" s="21">
        <f>[2]Feuil1!$AJ$109</f>
        <v>22729.16896250876</v>
      </c>
      <c r="AH118" s="21">
        <f t="shared" si="13"/>
        <v>22325.699580513265</v>
      </c>
      <c r="AI118" s="21">
        <f t="shared" si="14"/>
        <v>-22325.699580513265</v>
      </c>
      <c r="AJ118" s="21">
        <f t="shared" si="15"/>
        <v>-11162.849790256632</v>
      </c>
      <c r="AK118" s="23">
        <f t="shared" si="16"/>
        <v>11162.849790256632</v>
      </c>
    </row>
    <row r="119" spans="1:37" ht="15" customHeight="1">
      <c r="A119" s="4" t="s">
        <v>258</v>
      </c>
      <c r="B119" s="5" t="s">
        <v>259</v>
      </c>
      <c r="C119" s="8"/>
      <c r="D119" s="8"/>
      <c r="E119" s="8"/>
      <c r="F119" s="8"/>
      <c r="G119" s="8"/>
      <c r="H119" s="8"/>
      <c r="I119" s="8"/>
      <c r="J119" s="8"/>
      <c r="K119" s="11"/>
      <c r="L119" s="11"/>
      <c r="M119" s="8"/>
      <c r="N119" s="11"/>
      <c r="O119" s="11">
        <f>[3]Liste_FINESS!$O359*'[4]Familles d''actes'!$D$15</f>
        <v>132894.79483260418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4"/>
      <c r="AE119" s="16">
        <f t="shared" si="19"/>
        <v>132894.79483260418</v>
      </c>
      <c r="AF119" s="20">
        <f t="shared" si="20"/>
        <v>42631.440103317793</v>
      </c>
      <c r="AG119" s="21">
        <f>[2]Feuil1!$AJ$110</f>
        <v>39631.976659021966</v>
      </c>
      <c r="AH119" s="21">
        <f t="shared" si="13"/>
        <v>38928.462634543059</v>
      </c>
      <c r="AI119" s="21">
        <f t="shared" si="14"/>
        <v>3702.977468774734</v>
      </c>
      <c r="AJ119" s="21">
        <f t="shared" si="15"/>
        <v>1851.488734387367</v>
      </c>
      <c r="AK119" s="23">
        <f t="shared" si="16"/>
        <v>40779.951368930429</v>
      </c>
    </row>
    <row r="120" spans="1:37" ht="15" customHeight="1">
      <c r="A120" s="4" t="s">
        <v>260</v>
      </c>
      <c r="B120" s="5" t="s">
        <v>110</v>
      </c>
      <c r="C120" s="8"/>
      <c r="D120" s="8"/>
      <c r="E120" s="8"/>
      <c r="F120" s="8"/>
      <c r="G120" s="8"/>
      <c r="H120" s="8"/>
      <c r="I120" s="8"/>
      <c r="J120" s="8"/>
      <c r="K120" s="11"/>
      <c r="L120" s="11"/>
      <c r="M120" s="8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>
        <f>[3]Liste_FINESS!$Z361*'[4]Familles d''actes'!$D$26</f>
        <v>126168.74524659038</v>
      </c>
      <c r="AA120" s="11"/>
      <c r="AB120" s="11"/>
      <c r="AC120" s="11"/>
      <c r="AD120" s="14"/>
      <c r="AE120" s="16">
        <f t="shared" si="19"/>
        <v>126168.74524659038</v>
      </c>
      <c r="AF120" s="20">
        <f t="shared" si="20"/>
        <v>40473.784640443759</v>
      </c>
      <c r="AG120" s="21">
        <f>[2]Feuil1!$AJ$111</f>
        <v>27666.500194195076</v>
      </c>
      <c r="AH120" s="21">
        <f t="shared" si="13"/>
        <v>27175.387397517701</v>
      </c>
      <c r="AI120" s="21">
        <f t="shared" si="14"/>
        <v>13298.397242926058</v>
      </c>
      <c r="AJ120" s="21">
        <f t="shared" si="15"/>
        <v>6649.1986214630288</v>
      </c>
      <c r="AK120" s="23">
        <f t="shared" si="16"/>
        <v>33824.586018980728</v>
      </c>
    </row>
    <row r="121" spans="1:37" ht="15" customHeight="1">
      <c r="A121" s="4" t="s">
        <v>261</v>
      </c>
      <c r="B121" s="5" t="s">
        <v>262</v>
      </c>
      <c r="C121" s="8"/>
      <c r="D121" s="8"/>
      <c r="E121" s="8"/>
      <c r="F121" s="8"/>
      <c r="G121" s="8"/>
      <c r="H121" s="8"/>
      <c r="I121" s="8"/>
      <c r="J121" s="8"/>
      <c r="K121" s="11"/>
      <c r="L121" s="11"/>
      <c r="M121" s="8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4"/>
      <c r="AE121" s="16"/>
      <c r="AF121" s="20">
        <f t="shared" si="20"/>
        <v>0</v>
      </c>
      <c r="AG121" s="21">
        <f>[2]Feuil1!$AJ$112</f>
        <v>21055.522480484218</v>
      </c>
      <c r="AH121" s="21">
        <f t="shared" si="13"/>
        <v>20681.762284640452</v>
      </c>
      <c r="AI121" s="21">
        <f t="shared" si="14"/>
        <v>-20681.762284640452</v>
      </c>
      <c r="AJ121" s="21">
        <f t="shared" si="15"/>
        <v>-10340.881142320226</v>
      </c>
      <c r="AK121" s="23">
        <f t="shared" si="16"/>
        <v>10340.881142320226</v>
      </c>
    </row>
    <row r="122" spans="1:37" ht="24" customHeight="1">
      <c r="A122" s="4" t="s">
        <v>263</v>
      </c>
      <c r="B122" s="5" t="s">
        <v>264</v>
      </c>
      <c r="C122" s="8"/>
      <c r="D122" s="8"/>
      <c r="E122" s="8"/>
      <c r="F122" s="8"/>
      <c r="G122" s="8"/>
      <c r="H122" s="8"/>
      <c r="I122" s="8"/>
      <c r="J122" s="8"/>
      <c r="K122" s="11"/>
      <c r="L122" s="11"/>
      <c r="M122" s="8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4">
        <f>[3]Liste_FINESS!$AD368*'[4]Familles d''actes'!$D$30</f>
        <v>27776.03205343536</v>
      </c>
      <c r="AE122" s="16">
        <f t="shared" si="19"/>
        <v>27776.03205343536</v>
      </c>
      <c r="AF122" s="20">
        <f t="shared" si="20"/>
        <v>8910.2981669478577</v>
      </c>
      <c r="AG122" s="21">
        <f>[2]Feuil1!$AJ$113</f>
        <v>5339.0509657680595</v>
      </c>
      <c r="AH122" s="21">
        <f t="shared" si="13"/>
        <v>5244.276555091008</v>
      </c>
      <c r="AI122" s="21">
        <f t="shared" si="14"/>
        <v>3666.0216118568496</v>
      </c>
      <c r="AJ122" s="21">
        <f t="shared" si="15"/>
        <v>1833.0108059284248</v>
      </c>
      <c r="AK122" s="23">
        <f t="shared" si="16"/>
        <v>7077.2873610194329</v>
      </c>
    </row>
    <row r="123" spans="1:37" ht="15" customHeight="1">
      <c r="A123" s="4" t="s">
        <v>265</v>
      </c>
      <c r="B123" s="5" t="s">
        <v>266</v>
      </c>
      <c r="C123" s="8"/>
      <c r="D123" s="8"/>
      <c r="E123" s="8"/>
      <c r="F123" s="8"/>
      <c r="G123" s="8"/>
      <c r="H123" s="8">
        <f>[3]Liste_FINESS!$H369*'[4]Familles d''actes'!$D$8</f>
        <v>124945.52780173694</v>
      </c>
      <c r="I123" s="8"/>
      <c r="J123" s="8"/>
      <c r="K123" s="11"/>
      <c r="L123" s="11"/>
      <c r="M123" s="8">
        <f>[3]Liste_FINESS!$M369*'[4]Familles d''actes'!$D$13</f>
        <v>48426.919998909834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f>[3]Liste_FINESS!$Z369*'[4]Familles d''actes'!$D$26</f>
        <v>148433.81793716515</v>
      </c>
      <c r="AA123" s="11"/>
      <c r="AB123" s="11"/>
      <c r="AC123" s="11"/>
      <c r="AD123" s="14"/>
      <c r="AE123" s="16">
        <f t="shared" si="19"/>
        <v>321806.26573781192</v>
      </c>
      <c r="AF123" s="20">
        <f t="shared" si="20"/>
        <v>103232.51982859518</v>
      </c>
      <c r="AG123" s="21">
        <f>[2]Feuil1!$AJ$114</f>
        <v>148430.60774620654</v>
      </c>
      <c r="AH123" s="21">
        <f t="shared" si="13"/>
        <v>145795.79053509951</v>
      </c>
      <c r="AI123" s="21">
        <f t="shared" si="14"/>
        <v>-42563.270706504336</v>
      </c>
      <c r="AJ123" s="21">
        <f t="shared" si="15"/>
        <v>-21281.635353252168</v>
      </c>
      <c r="AK123" s="23">
        <f t="shared" si="16"/>
        <v>124514.15518184734</v>
      </c>
    </row>
    <row r="124" spans="1:37" ht="24" customHeight="1">
      <c r="A124" s="4" t="s">
        <v>267</v>
      </c>
      <c r="B124" s="5" t="s">
        <v>268</v>
      </c>
      <c r="C124" s="8"/>
      <c r="D124" s="8"/>
      <c r="E124" s="8"/>
      <c r="F124" s="8"/>
      <c r="G124" s="8"/>
      <c r="H124" s="8"/>
      <c r="I124" s="8"/>
      <c r="J124" s="8"/>
      <c r="K124" s="11"/>
      <c r="L124" s="11"/>
      <c r="M124" s="8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4"/>
      <c r="AE124" s="16"/>
      <c r="AF124" s="20">
        <f t="shared" si="20"/>
        <v>0</v>
      </c>
      <c r="AG124" s="21">
        <f>[2]Feuil1!$AJ$115</f>
        <v>5175.3716577310624</v>
      </c>
      <c r="AH124" s="21">
        <f t="shared" si="13"/>
        <v>5083.5027465629491</v>
      </c>
      <c r="AI124" s="21">
        <f t="shared" si="14"/>
        <v>-5083.5027465629491</v>
      </c>
      <c r="AJ124" s="21">
        <f t="shared" si="15"/>
        <v>-2541.7513732814746</v>
      </c>
      <c r="AK124" s="23">
        <f t="shared" si="16"/>
        <v>2541.7513732814746</v>
      </c>
    </row>
    <row r="125" spans="1:37" ht="15" customHeight="1">
      <c r="A125" s="4" t="s">
        <v>269</v>
      </c>
      <c r="B125" s="5" t="s">
        <v>270</v>
      </c>
      <c r="C125" s="8"/>
      <c r="D125" s="8">
        <f>[3]Liste_FINESS!$D371*'[4]Familles d''actes'!$D$4</f>
        <v>159873.2616898152</v>
      </c>
      <c r="E125" s="8">
        <f>[3]Liste_FINESS!$E371*'[4]Familles d''actes'!$D$5</f>
        <v>244135.823</v>
      </c>
      <c r="F125" s="8"/>
      <c r="G125" s="8"/>
      <c r="H125" s="8"/>
      <c r="I125" s="8"/>
      <c r="J125" s="8"/>
      <c r="K125" s="11"/>
      <c r="L125" s="11"/>
      <c r="M125" s="8"/>
      <c r="N125" s="11"/>
      <c r="O125" s="11">
        <f>[3]Liste_FINESS!$O371*'[4]Familles d''actes'!$D$15</f>
        <v>500911.14975366188</v>
      </c>
      <c r="P125" s="11">
        <f>[3]Liste_FINESS!$P371*'[4]Familles d''actes'!$D$16</f>
        <v>207129.71999999997</v>
      </c>
      <c r="Q125" s="11"/>
      <c r="R125" s="11"/>
      <c r="S125" s="11"/>
      <c r="T125" s="11"/>
      <c r="U125" s="11"/>
      <c r="V125" s="11"/>
      <c r="W125" s="11"/>
      <c r="X125" s="11">
        <f>[3]Liste_FINESS!$X371*'[4]Familles d''actes'!$D$24</f>
        <v>230008.49</v>
      </c>
      <c r="Y125" s="11">
        <f>[3]Liste_FINESS!$Y371*'[4]Familles d''actes'!$D$25</f>
        <v>289167.94335991185</v>
      </c>
      <c r="Z125" s="11"/>
      <c r="AA125" s="11"/>
      <c r="AB125" s="11"/>
      <c r="AC125" s="11"/>
      <c r="AD125" s="14"/>
      <c r="AE125" s="16">
        <f t="shared" si="19"/>
        <v>1631226.387803389</v>
      </c>
      <c r="AF125" s="20">
        <f t="shared" si="20"/>
        <v>523282.57200883556</v>
      </c>
      <c r="AG125" s="21">
        <f>[2]Feuil1!$AJ$116</f>
        <v>458119.00732741528</v>
      </c>
      <c r="AH125" s="21">
        <f t="shared" si="13"/>
        <v>449986.85814626102</v>
      </c>
      <c r="AI125" s="21">
        <f t="shared" si="14"/>
        <v>73295.713862574543</v>
      </c>
      <c r="AJ125" s="21">
        <f t="shared" si="15"/>
        <v>36647.856931287271</v>
      </c>
      <c r="AK125" s="23">
        <f t="shared" si="16"/>
        <v>486634.71507754829</v>
      </c>
    </row>
    <row r="126" spans="1:37" ht="15" customHeight="1">
      <c r="A126" s="4" t="s">
        <v>271</v>
      </c>
      <c r="B126" s="5" t="s">
        <v>272</v>
      </c>
      <c r="C126" s="8"/>
      <c r="D126" s="8"/>
      <c r="E126" s="8"/>
      <c r="F126" s="8"/>
      <c r="G126" s="8"/>
      <c r="H126" s="8"/>
      <c r="I126" s="8"/>
      <c r="J126" s="8"/>
      <c r="K126" s="11"/>
      <c r="L126" s="11"/>
      <c r="M126" s="8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>
        <f>[3]Liste_FINESS!$Z374*'[4]Familles d''actes'!$D$26</f>
        <v>244915.7995963225</v>
      </c>
      <c r="AA126" s="11"/>
      <c r="AB126" s="11"/>
      <c r="AC126" s="11"/>
      <c r="AD126" s="14"/>
      <c r="AE126" s="16">
        <f t="shared" si="19"/>
        <v>244915.7995963225</v>
      </c>
      <c r="AF126" s="20">
        <f t="shared" si="20"/>
        <v>78566.758419684935</v>
      </c>
      <c r="AG126" s="21"/>
      <c r="AH126" s="21">
        <f t="shared" si="13"/>
        <v>0</v>
      </c>
      <c r="AI126" s="21">
        <f t="shared" si="14"/>
        <v>78566.758419684935</v>
      </c>
      <c r="AJ126" s="21">
        <f t="shared" si="15"/>
        <v>39283.379209842467</v>
      </c>
      <c r="AK126" s="23">
        <f t="shared" si="16"/>
        <v>39283.379209842467</v>
      </c>
    </row>
    <row r="127" spans="1:37" ht="15" customHeight="1">
      <c r="A127" s="4" t="s">
        <v>273</v>
      </c>
      <c r="B127" s="5" t="s">
        <v>274</v>
      </c>
      <c r="C127" s="8"/>
      <c r="D127" s="8">
        <f>[3]Liste_FINESS!$D376*'[4]Familles d''actes'!$D$4</f>
        <v>55608.091022544424</v>
      </c>
      <c r="E127" s="8"/>
      <c r="F127" s="8"/>
      <c r="G127" s="8"/>
      <c r="H127" s="8"/>
      <c r="I127" s="8"/>
      <c r="J127" s="8"/>
      <c r="K127" s="11"/>
      <c r="L127" s="11"/>
      <c r="M127" s="8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4"/>
      <c r="AE127" s="16">
        <f t="shared" si="19"/>
        <v>55608.091022544424</v>
      </c>
      <c r="AF127" s="20">
        <f t="shared" si="20"/>
        <v>17838.569258288473</v>
      </c>
      <c r="AG127" s="21">
        <f>[2]Feuil1!$AJ$117</f>
        <v>33937.195372436108</v>
      </c>
      <c r="AH127" s="21">
        <f t="shared" si="13"/>
        <v>33334.770388655888</v>
      </c>
      <c r="AI127" s="21">
        <f t="shared" si="14"/>
        <v>-15496.201130367415</v>
      </c>
      <c r="AJ127" s="21">
        <f t="shared" si="15"/>
        <v>-7748.1005651837077</v>
      </c>
      <c r="AK127" s="23">
        <f t="shared" si="16"/>
        <v>25586.669823472181</v>
      </c>
    </row>
    <row r="128" spans="1:37" ht="15" customHeight="1">
      <c r="A128" s="4" t="s">
        <v>275</v>
      </c>
      <c r="B128" s="5" t="s">
        <v>276</v>
      </c>
      <c r="C128" s="8"/>
      <c r="D128" s="8">
        <f>[3]Liste_FINESS!$D377*'[4]Familles d''actes'!$D$4</f>
        <v>37072.060681696283</v>
      </c>
      <c r="E128" s="8"/>
      <c r="F128" s="8"/>
      <c r="G128" s="8"/>
      <c r="H128" s="8"/>
      <c r="I128" s="8"/>
      <c r="J128" s="8"/>
      <c r="K128" s="11"/>
      <c r="L128" s="11"/>
      <c r="M128" s="8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>
        <f>[3]Liste_FINESS!$Z377*'[4]Familles d''actes'!$D$26</f>
        <v>319132.7085649051</v>
      </c>
      <c r="AA128" s="11"/>
      <c r="AB128" s="11"/>
      <c r="AC128" s="11"/>
      <c r="AD128" s="14"/>
      <c r="AE128" s="16">
        <f t="shared" si="19"/>
        <v>356204.76924660138</v>
      </c>
      <c r="AF128" s="20">
        <f t="shared" si="20"/>
        <v>114267.24653723634</v>
      </c>
      <c r="AG128" s="21">
        <f>[2]Feuil1!$AJ$118</f>
        <v>145847.4871743758</v>
      </c>
      <c r="AH128" s="21">
        <f t="shared" si="13"/>
        <v>143258.52338019112</v>
      </c>
      <c r="AI128" s="21">
        <f t="shared" si="14"/>
        <v>-28991.276842954787</v>
      </c>
      <c r="AJ128" s="21">
        <f t="shared" si="15"/>
        <v>-14495.638421477393</v>
      </c>
      <c r="AK128" s="23">
        <f t="shared" si="16"/>
        <v>128762.88495871372</v>
      </c>
    </row>
    <row r="129" spans="1:37" ht="15" customHeight="1">
      <c r="A129" s="4" t="s">
        <v>277</v>
      </c>
      <c r="B129" s="5" t="s">
        <v>278</v>
      </c>
      <c r="C129" s="8"/>
      <c r="D129" s="8">
        <f>[3]Liste_FINESS!$D385*'[4]Familles d''actes'!$D$4</f>
        <v>81095.132741210618</v>
      </c>
      <c r="E129" s="8"/>
      <c r="F129" s="8"/>
      <c r="G129" s="8"/>
      <c r="H129" s="8"/>
      <c r="I129" s="8"/>
      <c r="J129" s="8"/>
      <c r="K129" s="11"/>
      <c r="L129" s="11"/>
      <c r="M129" s="8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4"/>
      <c r="AE129" s="16">
        <f t="shared" si="19"/>
        <v>81095.132741210618</v>
      </c>
      <c r="AF129" s="20">
        <f t="shared" si="20"/>
        <v>26014.580168337354</v>
      </c>
      <c r="AG129" s="21">
        <f>[2]Feuil1!$AJ$119</f>
        <v>46106.825622235599</v>
      </c>
      <c r="AH129" s="21">
        <f t="shared" si="13"/>
        <v>45288.375441753313</v>
      </c>
      <c r="AI129" s="21">
        <f t="shared" si="14"/>
        <v>-19273.795273415959</v>
      </c>
      <c r="AJ129" s="21">
        <f t="shared" si="15"/>
        <v>-9636.8976367079795</v>
      </c>
      <c r="AK129" s="23">
        <f t="shared" si="16"/>
        <v>35651.477805045331</v>
      </c>
    </row>
    <row r="130" spans="1:37" ht="15" customHeight="1">
      <c r="A130" s="4" t="s">
        <v>279</v>
      </c>
      <c r="B130" s="5" t="s">
        <v>280</v>
      </c>
      <c r="C130" s="8"/>
      <c r="D130" s="8"/>
      <c r="E130" s="8"/>
      <c r="F130" s="8"/>
      <c r="G130" s="8"/>
      <c r="H130" s="8"/>
      <c r="I130" s="8"/>
      <c r="J130" s="8"/>
      <c r="K130" s="11"/>
      <c r="L130" s="11"/>
      <c r="M130" s="8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4"/>
      <c r="AE130" s="16"/>
      <c r="AF130" s="20">
        <f t="shared" si="20"/>
        <v>0</v>
      </c>
      <c r="AG130" s="21">
        <f>[2]Feuil1!$AJ$120</f>
        <v>8553.2513261510358</v>
      </c>
      <c r="AH130" s="21">
        <f t="shared" si="13"/>
        <v>8401.4210928368902</v>
      </c>
      <c r="AI130" s="21">
        <f t="shared" si="14"/>
        <v>-8401.4210928368902</v>
      </c>
      <c r="AJ130" s="21">
        <f t="shared" si="15"/>
        <v>-4200.7105464184451</v>
      </c>
      <c r="AK130" s="23">
        <f t="shared" si="16"/>
        <v>4200.7105464184451</v>
      </c>
    </row>
    <row r="131" spans="1:37" ht="15" customHeight="1">
      <c r="A131" s="4" t="s">
        <v>281</v>
      </c>
      <c r="B131" s="5" t="s">
        <v>282</v>
      </c>
      <c r="C131" s="8"/>
      <c r="D131" s="8">
        <f>[3]Liste_FINESS!$D391*'[4]Familles d''actes'!$D$4</f>
        <v>83412.136533816636</v>
      </c>
      <c r="E131" s="8"/>
      <c r="F131" s="8"/>
      <c r="G131" s="8"/>
      <c r="H131" s="8"/>
      <c r="I131" s="8"/>
      <c r="J131" s="8"/>
      <c r="K131" s="11"/>
      <c r="L131" s="11"/>
      <c r="M131" s="8"/>
      <c r="N131" s="11"/>
      <c r="O131" s="11"/>
      <c r="P131" s="11"/>
      <c r="Q131" s="11"/>
      <c r="R131" s="11"/>
      <c r="S131" s="11"/>
      <c r="T131" s="11"/>
      <c r="U131" s="11"/>
      <c r="V131" s="11">
        <f>[3]Liste_FINESS!$V391*'[4]Familles d''actes'!$D$22</f>
        <v>38604.509470409001</v>
      </c>
      <c r="W131" s="11"/>
      <c r="X131" s="11">
        <f>[3]Liste_FINESS!$X391*'[4]Familles d''actes'!$D$24</f>
        <v>121057.09999999999</v>
      </c>
      <c r="Y131" s="11"/>
      <c r="Z131" s="11"/>
      <c r="AA131" s="11"/>
      <c r="AB131" s="11"/>
      <c r="AC131" s="11"/>
      <c r="AD131" s="14"/>
      <c r="AE131" s="16">
        <f t="shared" si="19"/>
        <v>243073.74600422563</v>
      </c>
      <c r="AF131" s="20">
        <f t="shared" si="20"/>
        <v>77975.844400234477</v>
      </c>
      <c r="AG131" s="21">
        <f>[2]Feuil1!$AJ$121</f>
        <v>76279.61325525862</v>
      </c>
      <c r="AH131" s="21">
        <f t="shared" si="13"/>
        <v>74925.560739316657</v>
      </c>
      <c r="AI131" s="21">
        <f t="shared" si="14"/>
        <v>3050.2836609178194</v>
      </c>
      <c r="AJ131" s="21">
        <f t="shared" si="15"/>
        <v>1525.1418304589097</v>
      </c>
      <c r="AK131" s="23">
        <f t="shared" si="16"/>
        <v>76450.702569775574</v>
      </c>
    </row>
    <row r="132" spans="1:37" ht="15" customHeight="1">
      <c r="A132" s="4" t="s">
        <v>283</v>
      </c>
      <c r="B132" s="5" t="s">
        <v>284</v>
      </c>
      <c r="C132" s="8"/>
      <c r="D132" s="8"/>
      <c r="E132" s="8"/>
      <c r="F132" s="8"/>
      <c r="G132" s="8"/>
      <c r="H132" s="8"/>
      <c r="I132" s="8"/>
      <c r="J132" s="8"/>
      <c r="K132" s="11"/>
      <c r="L132" s="11"/>
      <c r="M132" s="8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4"/>
      <c r="AE132" s="16"/>
      <c r="AF132" s="20">
        <f t="shared" ref="AF132:AF160" si="21">AE132*$AF$3</f>
        <v>0</v>
      </c>
      <c r="AG132" s="21">
        <f>[2]Feuil1!$AJ$122</f>
        <v>6612.6291767486664</v>
      </c>
      <c r="AH132" s="21">
        <f t="shared" si="13"/>
        <v>6495.2472605110352</v>
      </c>
      <c r="AI132" s="21">
        <f t="shared" si="14"/>
        <v>-6495.2472605110352</v>
      </c>
      <c r="AJ132" s="21">
        <f t="shared" si="15"/>
        <v>-3247.6236302555176</v>
      </c>
      <c r="AK132" s="23">
        <f t="shared" si="16"/>
        <v>3247.6236302555176</v>
      </c>
    </row>
    <row r="133" spans="1:37" ht="15" customHeight="1">
      <c r="A133" s="4" t="s">
        <v>285</v>
      </c>
      <c r="B133" s="5" t="s">
        <v>143</v>
      </c>
      <c r="C133" s="8"/>
      <c r="D133" s="8"/>
      <c r="E133" s="8"/>
      <c r="F133" s="8"/>
      <c r="G133" s="8"/>
      <c r="H133" s="8"/>
      <c r="I133" s="8"/>
      <c r="J133" s="8"/>
      <c r="K133" s="11"/>
      <c r="L133" s="11"/>
      <c r="M133" s="8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4"/>
      <c r="AE133" s="16"/>
      <c r="AF133" s="20">
        <f t="shared" si="21"/>
        <v>0</v>
      </c>
      <c r="AG133" s="21">
        <f>[2]Feuil1!$AJ$123</f>
        <v>6330.8266600596889</v>
      </c>
      <c r="AH133" s="21">
        <f t="shared" ref="AH133:AH196" si="22">AG133*$AF$206/50409630</f>
        <v>6218.4470686954755</v>
      </c>
      <c r="AI133" s="21">
        <f t="shared" ref="AI133:AI196" si="23">AF133-AH133</f>
        <v>-6218.4470686954755</v>
      </c>
      <c r="AJ133" s="21">
        <f t="shared" ref="AJ133:AJ196" si="24">AI133/2</f>
        <v>-3109.2235343477378</v>
      </c>
      <c r="AK133" s="23">
        <f t="shared" ref="AK133:AK196" si="25">AF133-AJ133</f>
        <v>3109.2235343477378</v>
      </c>
    </row>
    <row r="134" spans="1:37" ht="24" customHeight="1">
      <c r="A134" s="4" t="s">
        <v>286</v>
      </c>
      <c r="B134" s="5" t="s">
        <v>287</v>
      </c>
      <c r="C134" s="8"/>
      <c r="D134" s="8"/>
      <c r="E134" s="8"/>
      <c r="F134" s="8"/>
      <c r="G134" s="8"/>
      <c r="H134" s="8">
        <f>[3]Liste_FINESS!$H396*'[4]Familles d''actes'!$D$8</f>
        <v>161694.21244930662</v>
      </c>
      <c r="I134" s="8"/>
      <c r="J134" s="8"/>
      <c r="K134" s="11"/>
      <c r="L134" s="11"/>
      <c r="M134" s="8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4"/>
      <c r="AE134" s="16">
        <f t="shared" ref="AE134:AE160" si="26">SUM(C134:AD134)</f>
        <v>161694.21244930662</v>
      </c>
      <c r="AF134" s="20">
        <f t="shared" si="21"/>
        <v>51870.031040482689</v>
      </c>
      <c r="AG134" s="21">
        <f>[2]Feuil1!$AJ$124</f>
        <v>43860.086715154204</v>
      </c>
      <c r="AH134" s="21">
        <f t="shared" si="22"/>
        <v>43081.518782889645</v>
      </c>
      <c r="AI134" s="21">
        <f t="shared" si="23"/>
        <v>8788.5122575930436</v>
      </c>
      <c r="AJ134" s="21">
        <f t="shared" si="24"/>
        <v>4394.2561287965218</v>
      </c>
      <c r="AK134" s="23">
        <f t="shared" si="25"/>
        <v>47475.774911686167</v>
      </c>
    </row>
    <row r="135" spans="1:37" ht="24" customHeight="1">
      <c r="A135" s="4" t="s">
        <v>288</v>
      </c>
      <c r="B135" s="5" t="s">
        <v>289</v>
      </c>
      <c r="C135" s="8"/>
      <c r="D135" s="8"/>
      <c r="E135" s="8"/>
      <c r="F135" s="8"/>
      <c r="G135" s="8"/>
      <c r="H135" s="8"/>
      <c r="I135" s="8"/>
      <c r="J135" s="8"/>
      <c r="K135" s="11"/>
      <c r="L135" s="11"/>
      <c r="M135" s="8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4"/>
      <c r="AE135" s="16"/>
      <c r="AF135" s="20">
        <f t="shared" si="21"/>
        <v>0</v>
      </c>
      <c r="AG135" s="21">
        <f>[2]Feuil1!$AJ$125</f>
        <v>4854.3190439480786</v>
      </c>
      <c r="AH135" s="21">
        <f t="shared" si="22"/>
        <v>4768.1491928681153</v>
      </c>
      <c r="AI135" s="21">
        <f t="shared" si="23"/>
        <v>-4768.1491928681153</v>
      </c>
      <c r="AJ135" s="21">
        <f t="shared" si="24"/>
        <v>-2384.0745964340576</v>
      </c>
      <c r="AK135" s="23">
        <f t="shared" si="25"/>
        <v>2384.0745964340576</v>
      </c>
    </row>
    <row r="136" spans="1:37" ht="24" customHeight="1">
      <c r="A136" s="4" t="s">
        <v>290</v>
      </c>
      <c r="B136" s="5" t="s">
        <v>291</v>
      </c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8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>
        <f>[3]Liste_FINESS!$Z399*'[4]Familles d''actes'!$D$26</f>
        <v>296867.6358743303</v>
      </c>
      <c r="AA136" s="11"/>
      <c r="AB136" s="11"/>
      <c r="AC136" s="11"/>
      <c r="AD136" s="14"/>
      <c r="AE136" s="16">
        <f t="shared" si="26"/>
        <v>296867.6358743303</v>
      </c>
      <c r="AF136" s="20">
        <f t="shared" si="21"/>
        <v>95232.434448102955</v>
      </c>
      <c r="AG136" s="21">
        <f>[2]Feuil1!$AJ$126</f>
        <v>149879.53925268067</v>
      </c>
      <c r="AH136" s="21">
        <f t="shared" si="22"/>
        <v>147219.00180954774</v>
      </c>
      <c r="AI136" s="21">
        <f t="shared" si="23"/>
        <v>-51986.567361444788</v>
      </c>
      <c r="AJ136" s="21">
        <f t="shared" si="24"/>
        <v>-25993.283680722394</v>
      </c>
      <c r="AK136" s="23">
        <f t="shared" si="25"/>
        <v>121225.71812882535</v>
      </c>
    </row>
    <row r="137" spans="1:37" ht="15" customHeight="1">
      <c r="A137" s="4" t="s">
        <v>292</v>
      </c>
      <c r="B137" s="5" t="s">
        <v>293</v>
      </c>
      <c r="C137" s="8">
        <f>[3]Liste_FINESS!$C400*'[4]Familles d''actes'!$D$3</f>
        <v>179986.69314582186</v>
      </c>
      <c r="D137" s="8">
        <f>[3]Liste_FINESS!$D400*'[4]Familles d''actes'!$D$4</f>
        <v>254870.41718666194</v>
      </c>
      <c r="E137" s="8">
        <f>[3]Liste_FINESS!$E400*'[4]Familles d''actes'!$D$5</f>
        <v>200540.14032142857</v>
      </c>
      <c r="F137" s="8"/>
      <c r="G137" s="8"/>
      <c r="H137" s="8"/>
      <c r="I137" s="8">
        <f>[3]Liste_FINESS!$I400*'[4]Familles d''actes'!$D$9</f>
        <v>634532.83201911824</v>
      </c>
      <c r="J137" s="8"/>
      <c r="K137" s="11"/>
      <c r="L137" s="11">
        <f>[3]Liste_FINESS!$L400*'[4]Familles d''actes'!$D$12</f>
        <v>251523.4</v>
      </c>
      <c r="M137" s="8">
        <f>[3]Liste_FINESS!$M400*'[4]Familles d''actes'!$D$13</f>
        <v>208235.7559953123</v>
      </c>
      <c r="N137" s="11"/>
      <c r="O137" s="11">
        <f>[3]Liste_FINESS!$O400*'[4]Familles d''actes'!$D$15</f>
        <v>776923.41594445519</v>
      </c>
      <c r="P137" s="11">
        <f>[3]Liste_FINESS!$P400*'[4]Familles d''actes'!$D$16</f>
        <v>144090.23999999999</v>
      </c>
      <c r="Q137" s="11"/>
      <c r="R137" s="11">
        <f>[3]Liste_FINESS!$R400*'[4]Familles d''actes'!$D$18</f>
        <v>391846.5</v>
      </c>
      <c r="S137" s="11"/>
      <c r="T137" s="11"/>
      <c r="U137" s="11"/>
      <c r="V137" s="11">
        <f>[3]Liste_FINESS!$V400*'[4]Familles d''actes'!$D$22</f>
        <v>86860.146308420255</v>
      </c>
      <c r="W137" s="11"/>
      <c r="X137" s="11">
        <f>[3]Liste_FINESS!$X400*'[4]Familles d''actes'!$D$24</f>
        <v>399488.43</v>
      </c>
      <c r="Y137" s="11">
        <f>[3]Liste_FINESS!$Y400*'[4]Familles d''actes'!$D$25</f>
        <v>184015.96395630756</v>
      </c>
      <c r="Z137" s="11">
        <f>[3]Liste_FINESS!$Z400*'[4]Familles d''actes'!$D$26</f>
        <v>215229.03600888947</v>
      </c>
      <c r="AA137" s="11"/>
      <c r="AB137" s="11"/>
      <c r="AC137" s="11"/>
      <c r="AD137" s="14">
        <f>[3]Liste_FINESS!$AD400*'[4]Familles d''actes'!$D$30</f>
        <v>74069.418809160954</v>
      </c>
      <c r="AE137" s="16">
        <f t="shared" si="26"/>
        <v>4002212.3896955759</v>
      </c>
      <c r="AF137" s="20">
        <f t="shared" si="21"/>
        <v>1283873.2923059803</v>
      </c>
      <c r="AG137" s="21">
        <f>[2]Feuil1!$AJ$127</f>
        <v>1463989.8091374661</v>
      </c>
      <c r="AH137" s="21">
        <f t="shared" si="22"/>
        <v>1438002.2745947512</v>
      </c>
      <c r="AI137" s="21">
        <f t="shared" si="23"/>
        <v>-154128.98228877084</v>
      </c>
      <c r="AJ137" s="21">
        <f t="shared" si="24"/>
        <v>-77064.491144385422</v>
      </c>
      <c r="AK137" s="23">
        <f t="shared" si="25"/>
        <v>1360937.7834503658</v>
      </c>
    </row>
    <row r="138" spans="1:37" ht="24" customHeight="1">
      <c r="A138" s="4" t="s">
        <v>294</v>
      </c>
      <c r="B138" s="5" t="s">
        <v>295</v>
      </c>
      <c r="C138" s="8"/>
      <c r="D138" s="8"/>
      <c r="E138" s="8"/>
      <c r="F138" s="8"/>
      <c r="G138" s="8"/>
      <c r="H138" s="8"/>
      <c r="I138" s="8"/>
      <c r="J138" s="8"/>
      <c r="K138" s="11"/>
      <c r="L138" s="11"/>
      <c r="M138" s="8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4"/>
      <c r="AE138" s="16"/>
      <c r="AF138" s="20">
        <f t="shared" si="21"/>
        <v>0</v>
      </c>
      <c r="AG138" s="21">
        <f>[2]Feuil1!$AJ$128</f>
        <v>2536.8610065995658</v>
      </c>
      <c r="AH138" s="21">
        <f t="shared" si="22"/>
        <v>2491.8287511647318</v>
      </c>
      <c r="AI138" s="21">
        <f t="shared" si="23"/>
        <v>-2491.8287511647318</v>
      </c>
      <c r="AJ138" s="21">
        <f t="shared" si="24"/>
        <v>-1245.9143755823659</v>
      </c>
      <c r="AK138" s="23">
        <f t="shared" si="25"/>
        <v>1245.9143755823659</v>
      </c>
    </row>
    <row r="139" spans="1:37" ht="15" customHeight="1">
      <c r="A139" s="4" t="s">
        <v>296</v>
      </c>
      <c r="B139" s="5" t="s">
        <v>297</v>
      </c>
      <c r="C139" s="8"/>
      <c r="D139" s="8"/>
      <c r="E139" s="8"/>
      <c r="F139" s="8"/>
      <c r="G139" s="8"/>
      <c r="H139" s="8"/>
      <c r="I139" s="8"/>
      <c r="J139" s="8"/>
      <c r="K139" s="11"/>
      <c r="L139" s="11"/>
      <c r="M139" s="8"/>
      <c r="N139" s="11"/>
      <c r="O139" s="11"/>
      <c r="P139" s="11">
        <f>[3]Liste_FINESS!$P402*'[4]Familles d''actes'!$D$16</f>
        <v>261163.56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4"/>
      <c r="AE139" s="16">
        <f t="shared" si="26"/>
        <v>261163.56</v>
      </c>
      <c r="AF139" s="20">
        <f t="shared" si="21"/>
        <v>83778.892012538781</v>
      </c>
      <c r="AG139" s="21">
        <f>[2]Feuil1!$AJ$129</f>
        <v>142754.37957358902</v>
      </c>
      <c r="AH139" s="21">
        <f t="shared" si="22"/>
        <v>140220.32206366811</v>
      </c>
      <c r="AI139" s="21">
        <f t="shared" si="23"/>
        <v>-56441.430051129326</v>
      </c>
      <c r="AJ139" s="21">
        <f t="shared" si="24"/>
        <v>-28220.715025564663</v>
      </c>
      <c r="AK139" s="23">
        <f t="shared" si="25"/>
        <v>111999.60703810345</v>
      </c>
    </row>
    <row r="140" spans="1:37" ht="15" customHeight="1">
      <c r="A140" s="4" t="s">
        <v>298</v>
      </c>
      <c r="B140" s="5" t="s">
        <v>299</v>
      </c>
      <c r="C140" s="8"/>
      <c r="D140" s="8"/>
      <c r="E140" s="8"/>
      <c r="F140" s="8"/>
      <c r="G140" s="8"/>
      <c r="H140" s="8"/>
      <c r="I140" s="8"/>
      <c r="J140" s="8"/>
      <c r="K140" s="11"/>
      <c r="L140" s="11"/>
      <c r="M140" s="8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>
        <f>[3]Liste_FINESS!$Z406*'[4]Familles d''actes'!$D$26</f>
        <v>215229.03600888947</v>
      </c>
      <c r="AA140" s="11"/>
      <c r="AB140" s="11"/>
      <c r="AC140" s="11"/>
      <c r="AD140" s="14">
        <f>[3]Liste_FINESS!$AD406*'[4]Familles d''actes'!$D$30</f>
        <v>37034.709404580477</v>
      </c>
      <c r="AE140" s="16">
        <f t="shared" si="26"/>
        <v>252263.74541346994</v>
      </c>
      <c r="AF140" s="20">
        <f t="shared" si="21"/>
        <v>80923.912530805115</v>
      </c>
      <c r="AG140" s="21">
        <f>[2]Feuil1!$AJ$131</f>
        <v>123466.6179460249</v>
      </c>
      <c r="AH140" s="21">
        <f t="shared" si="22"/>
        <v>121274.94080543407</v>
      </c>
      <c r="AI140" s="21">
        <f t="shared" si="23"/>
        <v>-40351.028274628959</v>
      </c>
      <c r="AJ140" s="21">
        <f t="shared" si="24"/>
        <v>-20175.51413731448</v>
      </c>
      <c r="AK140" s="23">
        <f t="shared" si="25"/>
        <v>101099.42666811959</v>
      </c>
    </row>
    <row r="141" spans="1:37" ht="24" customHeight="1">
      <c r="A141" s="4" t="s">
        <v>300</v>
      </c>
      <c r="B141" s="5" t="s">
        <v>301</v>
      </c>
      <c r="C141" s="8"/>
      <c r="D141" s="8">
        <f>[3]Liste_FINESS!$D408*'[4]Familles d''actes'!$D$4</f>
        <v>53291.087229938406</v>
      </c>
      <c r="E141" s="8"/>
      <c r="F141" s="8"/>
      <c r="G141" s="8"/>
      <c r="H141" s="8"/>
      <c r="I141" s="8"/>
      <c r="J141" s="8"/>
      <c r="K141" s="11"/>
      <c r="L141" s="11"/>
      <c r="M141" s="8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>
        <f>[3]Liste_FINESS!$X408*'[4]Familles d''actes'!$D$24</f>
        <v>217902.77999999997</v>
      </c>
      <c r="Y141" s="11"/>
      <c r="Z141" s="11"/>
      <c r="AA141" s="11"/>
      <c r="AB141" s="11"/>
      <c r="AC141" s="11"/>
      <c r="AD141" s="14"/>
      <c r="AE141" s="16">
        <f t="shared" si="26"/>
        <v>271193.86722993839</v>
      </c>
      <c r="AF141" s="20">
        <f t="shared" si="21"/>
        <v>86996.523240530907</v>
      </c>
      <c r="AG141" s="21">
        <f>[2]Feuil1!$AJ$130</f>
        <v>39828.128360511299</v>
      </c>
      <c r="AH141" s="21">
        <f t="shared" si="22"/>
        <v>39121.132413490137</v>
      </c>
      <c r="AI141" s="21">
        <f t="shared" si="23"/>
        <v>47875.39082704077</v>
      </c>
      <c r="AJ141" s="21">
        <f t="shared" si="24"/>
        <v>23937.695413520385</v>
      </c>
      <c r="AK141" s="23">
        <f t="shared" si="25"/>
        <v>63058.827827010522</v>
      </c>
    </row>
    <row r="142" spans="1:37" ht="15" customHeight="1">
      <c r="A142" s="4" t="s">
        <v>302</v>
      </c>
      <c r="B142" s="5" t="s">
        <v>303</v>
      </c>
      <c r="C142" s="8"/>
      <c r="D142" s="8">
        <f>[3]Liste_FINESS!$D410*'[4]Familles d''actes'!$D$4</f>
        <v>115850.18963030088</v>
      </c>
      <c r="E142" s="8">
        <f>[3]Liste_FINESS!$E410*'[4]Familles d''actes'!$D$5</f>
        <v>130787.04803571428</v>
      </c>
      <c r="F142" s="8"/>
      <c r="G142" s="8"/>
      <c r="H142" s="8">
        <f>[3]Liste_FINESS!$H410*'[4]Familles d''actes'!$D$8</f>
        <v>198442.89709687632</v>
      </c>
      <c r="I142" s="8"/>
      <c r="J142" s="8"/>
      <c r="K142" s="11"/>
      <c r="L142" s="11"/>
      <c r="M142" s="8">
        <f>[3]Liste_FINESS!$M410*'[4]Familles d''actes'!$D$13</f>
        <v>319617.67199280491</v>
      </c>
      <c r="N142" s="11"/>
      <c r="O142" s="11"/>
      <c r="P142" s="11">
        <f>[3]Liste_FINESS!$P410*'[4]Familles d''actes'!$D$16</f>
        <v>252157.91999999998</v>
      </c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4">
        <f>[3]Liste_FINESS!$AD410*'[4]Familles d''actes'!$D$30</f>
        <v>37034.709404580477</v>
      </c>
      <c r="AE142" s="16">
        <f t="shared" si="26"/>
        <v>1053890.4361602769</v>
      </c>
      <c r="AF142" s="20">
        <f t="shared" si="21"/>
        <v>338078.45567781065</v>
      </c>
      <c r="AG142" s="21">
        <f>[2]Feuil1!$AJ$132</f>
        <v>363873.98787728325</v>
      </c>
      <c r="AH142" s="21">
        <f t="shared" si="22"/>
        <v>357414.79822300037</v>
      </c>
      <c r="AI142" s="21">
        <f t="shared" si="23"/>
        <v>-19336.34254518972</v>
      </c>
      <c r="AJ142" s="21">
        <f t="shared" si="24"/>
        <v>-9668.1712725948601</v>
      </c>
      <c r="AK142" s="23">
        <f t="shared" si="25"/>
        <v>347746.62695040554</v>
      </c>
    </row>
    <row r="143" spans="1:37" ht="15" customHeight="1">
      <c r="A143" s="4" t="s">
        <v>304</v>
      </c>
      <c r="B143" s="5" t="s">
        <v>305</v>
      </c>
      <c r="C143" s="8"/>
      <c r="D143" s="8">
        <f>[3]Liste_FINESS!$D412*'[4]Familles d''actes'!$D$4</f>
        <v>92680.151704240707</v>
      </c>
      <c r="E143" s="8"/>
      <c r="F143" s="8"/>
      <c r="G143" s="8"/>
      <c r="H143" s="8"/>
      <c r="I143" s="8"/>
      <c r="J143" s="8"/>
      <c r="K143" s="11"/>
      <c r="L143" s="11"/>
      <c r="M143" s="8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4"/>
      <c r="AE143" s="16">
        <f t="shared" si="26"/>
        <v>92680.151704240707</v>
      </c>
      <c r="AF143" s="20">
        <f t="shared" si="21"/>
        <v>29730.948763814118</v>
      </c>
      <c r="AG143" s="21">
        <f>[2]Feuil1!$AJ$133</f>
        <v>20803.440818963434</v>
      </c>
      <c r="AH143" s="21">
        <f t="shared" si="22"/>
        <v>20434.155367988431</v>
      </c>
      <c r="AI143" s="21">
        <f t="shared" si="23"/>
        <v>9296.7933958256872</v>
      </c>
      <c r="AJ143" s="21">
        <f t="shared" si="24"/>
        <v>4648.3966979128436</v>
      </c>
      <c r="AK143" s="23">
        <f t="shared" si="25"/>
        <v>25082.552065901276</v>
      </c>
    </row>
    <row r="144" spans="1:37">
      <c r="A144" s="4" t="s">
        <v>306</v>
      </c>
      <c r="B144" s="5" t="s">
        <v>307</v>
      </c>
      <c r="C144" s="8">
        <f>[3]Liste_FINESS!$C424*'[4]Familles d''actes'!$D$3</f>
        <v>55097.967289537308</v>
      </c>
      <c r="D144" s="8">
        <f>[3]Liste_FINESS!$D424*'[4]Familles d''actes'!$D$4</f>
        <v>463400.75852120353</v>
      </c>
      <c r="E144" s="8">
        <f>[3]Liste_FINESS!$E424*'[4]Familles d''actes'!$D$5</f>
        <v>1281713.07075</v>
      </c>
      <c r="F144" s="8"/>
      <c r="G144" s="8"/>
      <c r="H144" s="8"/>
      <c r="I144" s="8">
        <f>[3]Liste_FINESS!$I424*'[4]Familles d''actes'!$D$9</f>
        <v>2690740.490207653</v>
      </c>
      <c r="J144" s="8">
        <f>[3]Liste_FINESS!$J424*'[4]Familles d''actes'!$D$10</f>
        <v>28538.025889972731</v>
      </c>
      <c r="K144" s="11">
        <f>[3]Liste_FINESS!$K424*'[4]Familles d''actes'!$D$11</f>
        <v>243895.90516496476</v>
      </c>
      <c r="L144" s="11">
        <f>[3]Liste_FINESS!$L424*'[4]Familles d''actes'!$D$12</f>
        <v>360881.39999999997</v>
      </c>
      <c r="M144" s="8">
        <f>[3]Liste_FINESS!$M424*'[4]Familles d''actes'!$D$13</f>
        <v>174336.91199607542</v>
      </c>
      <c r="N144" s="11"/>
      <c r="O144" s="11">
        <f>[3]Liste_FINESS!$O424*'[4]Familles d''actes'!$D$15</f>
        <v>776923.41594445519</v>
      </c>
      <c r="P144" s="11">
        <f>[3]Liste_FINESS!$P424*'[4]Familles d''actes'!$D$16</f>
        <v>603377.88</v>
      </c>
      <c r="Q144" s="11"/>
      <c r="R144" s="11"/>
      <c r="S144" s="11"/>
      <c r="T144" s="11"/>
      <c r="U144" s="11">
        <f>[3]Liste_FINESS!$U424*'[4]Familles d''actes'!$D$21</f>
        <v>144716</v>
      </c>
      <c r="V144" s="11">
        <f>[3]Liste_FINESS!$V424*'[4]Familles d''actes'!$D$22</f>
        <v>73991.976484950588</v>
      </c>
      <c r="W144" s="11">
        <f>[3]Liste_FINESS!$W424*'[4]Familles d''actes'!$D$23</f>
        <v>548184</v>
      </c>
      <c r="X144" s="11">
        <f>[3]Liste_FINESS!$X424*'[4]Familles d''actes'!$D$24</f>
        <v>1670587.98</v>
      </c>
      <c r="Y144" s="11">
        <f>[3]Liste_FINESS!$Y424*'[4]Familles d''actes'!$D$25</f>
        <v>920079.81978153775</v>
      </c>
      <c r="Z144" s="11">
        <f>[3]Liste_FINESS!$Z424*'[4]Familles d''actes'!$D$26</f>
        <v>185542.27242145644</v>
      </c>
      <c r="AA144" s="11">
        <f>[3]Liste_FINESS!$AA424*'[4]Familles d''actes'!$D$27</f>
        <v>88790</v>
      </c>
      <c r="AB144" s="11">
        <f>[3]Liste_FINESS!$AB424*'[4]Familles d''actes'!$D$28</f>
        <v>224895</v>
      </c>
      <c r="AC144" s="11"/>
      <c r="AD144" s="14">
        <f>[3]Liste_FINESS!$AD424*'[4]Familles d''actes'!$D$30</f>
        <v>27776.03205343536</v>
      </c>
      <c r="AE144" s="16">
        <f t="shared" si="26"/>
        <v>10563468.906505242</v>
      </c>
      <c r="AF144" s="20">
        <f t="shared" si="21"/>
        <v>3388664.6391093531</v>
      </c>
      <c r="AG144" s="21">
        <f>[2]Feuil1!$AJ$134</f>
        <v>3735454.6629746649</v>
      </c>
      <c r="AH144" s="21">
        <f t="shared" si="22"/>
        <v>3669145.9656866742</v>
      </c>
      <c r="AI144" s="21">
        <f t="shared" si="23"/>
        <v>-280481.32657732116</v>
      </c>
      <c r="AJ144" s="21">
        <f t="shared" si="24"/>
        <v>-140240.66328866058</v>
      </c>
      <c r="AK144" s="23">
        <f t="shared" si="25"/>
        <v>3528905.3023980139</v>
      </c>
    </row>
    <row r="145" spans="1:37" ht="24" customHeight="1">
      <c r="A145" s="4" t="s">
        <v>308</v>
      </c>
      <c r="B145" s="5" t="s">
        <v>309</v>
      </c>
      <c r="C145" s="8"/>
      <c r="D145" s="8"/>
      <c r="E145" s="8"/>
      <c r="F145" s="8"/>
      <c r="G145" s="8"/>
      <c r="H145" s="8"/>
      <c r="I145" s="8"/>
      <c r="J145" s="8"/>
      <c r="K145" s="11"/>
      <c r="L145" s="11"/>
      <c r="M145" s="8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4"/>
      <c r="AE145" s="16"/>
      <c r="AF145" s="20">
        <f t="shared" si="21"/>
        <v>0</v>
      </c>
      <c r="AG145" s="21">
        <f>[2]Feuil1!$AJ$135</f>
        <v>8842.1410181440879</v>
      </c>
      <c r="AH145" s="21">
        <f t="shared" si="22"/>
        <v>8685.1826542904764</v>
      </c>
      <c r="AI145" s="21">
        <f t="shared" si="23"/>
        <v>-8685.1826542904764</v>
      </c>
      <c r="AJ145" s="21">
        <f t="shared" si="24"/>
        <v>-4342.5913271452382</v>
      </c>
      <c r="AK145" s="23">
        <f t="shared" si="25"/>
        <v>4342.5913271452382</v>
      </c>
    </row>
    <row r="146" spans="1:37" ht="15" customHeight="1">
      <c r="A146" s="4" t="s">
        <v>310</v>
      </c>
      <c r="B146" s="5" t="s">
        <v>311</v>
      </c>
      <c r="C146" s="8"/>
      <c r="D146" s="8"/>
      <c r="E146" s="8"/>
      <c r="F146" s="8"/>
      <c r="G146" s="8"/>
      <c r="H146" s="8"/>
      <c r="I146" s="8"/>
      <c r="J146" s="8"/>
      <c r="K146" s="11"/>
      <c r="L146" s="11"/>
      <c r="M146" s="8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4"/>
      <c r="AE146" s="16"/>
      <c r="AF146" s="20">
        <f t="shared" si="21"/>
        <v>0</v>
      </c>
      <c r="AG146" s="21">
        <f>[2]Feuil1!$AJ$136</f>
        <v>2975.3270828748887</v>
      </c>
      <c r="AH146" s="21">
        <f t="shared" si="22"/>
        <v>2922.5115408134029</v>
      </c>
      <c r="AI146" s="21">
        <f t="shared" si="23"/>
        <v>-2922.5115408134029</v>
      </c>
      <c r="AJ146" s="21">
        <f t="shared" si="24"/>
        <v>-1461.2557704067015</v>
      </c>
      <c r="AK146" s="23">
        <f t="shared" si="25"/>
        <v>1461.2557704067015</v>
      </c>
    </row>
    <row r="147" spans="1:37" ht="15" customHeight="1">
      <c r="A147" s="4" t="s">
        <v>312</v>
      </c>
      <c r="B147" s="5" t="s">
        <v>313</v>
      </c>
      <c r="C147" s="8"/>
      <c r="D147" s="8">
        <f>[3]Liste_FINESS!$D437*'[4]Familles d''actes'!$D$4</f>
        <v>44023.072059514336</v>
      </c>
      <c r="E147" s="8"/>
      <c r="F147" s="8"/>
      <c r="G147" s="8"/>
      <c r="H147" s="8"/>
      <c r="I147" s="8"/>
      <c r="J147" s="8"/>
      <c r="K147" s="11"/>
      <c r="L147" s="11"/>
      <c r="M147" s="8"/>
      <c r="N147" s="11"/>
      <c r="O147" s="11"/>
      <c r="P147" s="11">
        <f>[3]Liste_FINESS!$P437*'[4]Familles d''actes'!$D$16</f>
        <v>90056.4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4"/>
      <c r="AE147" s="16">
        <f t="shared" si="26"/>
        <v>134079.47205951432</v>
      </c>
      <c r="AF147" s="20">
        <f t="shared" si="21"/>
        <v>43011.473770583696</v>
      </c>
      <c r="AG147" s="21">
        <f>[2]Feuil1!$AJ$137</f>
        <v>40676.034671385918</v>
      </c>
      <c r="AH147" s="21">
        <f t="shared" si="22"/>
        <v>39953.987393812247</v>
      </c>
      <c r="AI147" s="21">
        <f t="shared" si="23"/>
        <v>3057.4863767714487</v>
      </c>
      <c r="AJ147" s="21">
        <f t="shared" si="24"/>
        <v>1528.7431883857244</v>
      </c>
      <c r="AK147" s="23">
        <f t="shared" si="25"/>
        <v>41482.730582197968</v>
      </c>
    </row>
    <row r="148" spans="1:37" ht="24" customHeight="1">
      <c r="A148" s="4" t="s">
        <v>314</v>
      </c>
      <c r="B148" s="5" t="s">
        <v>315</v>
      </c>
      <c r="C148" s="8"/>
      <c r="D148" s="8"/>
      <c r="E148" s="8"/>
      <c r="F148" s="8"/>
      <c r="G148" s="8"/>
      <c r="H148" s="8"/>
      <c r="I148" s="8"/>
      <c r="J148" s="8"/>
      <c r="K148" s="11"/>
      <c r="L148" s="11"/>
      <c r="M148" s="8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>
        <f>[3]Liste_FINESS!$Z438*'[4]Familles d''actes'!$D$26</f>
        <v>81638.599865440832</v>
      </c>
      <c r="AA148" s="11"/>
      <c r="AB148" s="11"/>
      <c r="AC148" s="11"/>
      <c r="AD148" s="14"/>
      <c r="AE148" s="16">
        <f t="shared" si="26"/>
        <v>81638.599865440832</v>
      </c>
      <c r="AF148" s="20">
        <f t="shared" si="21"/>
        <v>26188.919473228314</v>
      </c>
      <c r="AG148" s="21">
        <f>[2]Feuil1!$AJ$138</f>
        <v>58842.599871474369</v>
      </c>
      <c r="AH148" s="21">
        <f t="shared" si="22"/>
        <v>57798.074774920569</v>
      </c>
      <c r="AI148" s="21">
        <f t="shared" si="23"/>
        <v>-31609.155301692255</v>
      </c>
      <c r="AJ148" s="21">
        <f t="shared" si="24"/>
        <v>-15804.577650846128</v>
      </c>
      <c r="AK148" s="23">
        <f t="shared" si="25"/>
        <v>41993.497124074442</v>
      </c>
    </row>
    <row r="149" spans="1:37" ht="15" customHeight="1">
      <c r="A149" s="4" t="s">
        <v>316</v>
      </c>
      <c r="B149" s="5" t="s">
        <v>317</v>
      </c>
      <c r="C149" s="8"/>
      <c r="D149" s="8"/>
      <c r="E149" s="8"/>
      <c r="F149" s="8"/>
      <c r="G149" s="8"/>
      <c r="H149" s="8"/>
      <c r="I149" s="8"/>
      <c r="J149" s="8"/>
      <c r="K149" s="11"/>
      <c r="L149" s="11"/>
      <c r="M149" s="8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4"/>
      <c r="AE149" s="16"/>
      <c r="AF149" s="20">
        <f t="shared" si="21"/>
        <v>0</v>
      </c>
      <c r="AG149" s="21">
        <f>[2]Feuil1!$AJ$139</f>
        <v>30597.83540453195</v>
      </c>
      <c r="AH149" s="21">
        <f t="shared" si="22"/>
        <v>30054.687973078133</v>
      </c>
      <c r="AI149" s="21">
        <f t="shared" si="23"/>
        <v>-30054.687973078133</v>
      </c>
      <c r="AJ149" s="21">
        <f t="shared" si="24"/>
        <v>-15027.343986539066</v>
      </c>
      <c r="AK149" s="23">
        <f t="shared" si="25"/>
        <v>15027.343986539066</v>
      </c>
    </row>
    <row r="150" spans="1:37" ht="15" customHeight="1">
      <c r="A150" s="4" t="s">
        <v>318</v>
      </c>
      <c r="B150" s="5" t="s">
        <v>425</v>
      </c>
      <c r="C150" s="8"/>
      <c r="D150" s="8"/>
      <c r="E150" s="8"/>
      <c r="F150" s="8"/>
      <c r="G150" s="8"/>
      <c r="H150" s="8"/>
      <c r="I150" s="8"/>
      <c r="J150" s="8"/>
      <c r="K150" s="11"/>
      <c r="L150" s="11"/>
      <c r="M150" s="8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4"/>
      <c r="AE150" s="16"/>
      <c r="AF150" s="20">
        <f t="shared" si="21"/>
        <v>0</v>
      </c>
      <c r="AG150" s="21">
        <f>[2]Feuil1!$AJ$140</f>
        <v>78146.896166589286</v>
      </c>
      <c r="AH150" s="21">
        <f t="shared" si="22"/>
        <v>76759.697190981868</v>
      </c>
      <c r="AI150" s="21">
        <f t="shared" si="23"/>
        <v>-76759.697190981868</v>
      </c>
      <c r="AJ150" s="21">
        <f t="shared" si="24"/>
        <v>-38379.848595490934</v>
      </c>
      <c r="AK150" s="23">
        <f t="shared" si="25"/>
        <v>38379.848595490934</v>
      </c>
    </row>
    <row r="151" spans="1:37" ht="24" customHeight="1">
      <c r="A151" s="4" t="s">
        <v>319</v>
      </c>
      <c r="B151" s="5" t="s">
        <v>320</v>
      </c>
      <c r="C151" s="8"/>
      <c r="D151" s="8"/>
      <c r="E151" s="8"/>
      <c r="F151" s="8"/>
      <c r="G151" s="8"/>
      <c r="H151" s="8"/>
      <c r="I151" s="8"/>
      <c r="J151" s="8"/>
      <c r="K151" s="11"/>
      <c r="L151" s="11"/>
      <c r="M151" s="8">
        <f>[3]Liste_FINESS!$M444*'[4]Familles d''actes'!$D$13</f>
        <v>48426.919998909834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4"/>
      <c r="AE151" s="16">
        <f t="shared" si="26"/>
        <v>48426.919998909834</v>
      </c>
      <c r="AF151" s="20">
        <f t="shared" si="21"/>
        <v>15534.914982352522</v>
      </c>
      <c r="AG151" s="21"/>
      <c r="AH151" s="21">
        <f t="shared" si="22"/>
        <v>0</v>
      </c>
      <c r="AI151" s="21">
        <f t="shared" si="23"/>
        <v>15534.914982352522</v>
      </c>
      <c r="AJ151" s="21">
        <f t="shared" si="24"/>
        <v>7767.4574911762611</v>
      </c>
      <c r="AK151" s="23">
        <f t="shared" si="25"/>
        <v>7767.4574911762611</v>
      </c>
    </row>
    <row r="152" spans="1:37" ht="15" customHeight="1">
      <c r="A152" s="4" t="s">
        <v>435</v>
      </c>
      <c r="B152" s="5" t="s">
        <v>436</v>
      </c>
      <c r="C152" s="8"/>
      <c r="D152" s="8"/>
      <c r="E152" s="8"/>
      <c r="F152" s="8"/>
      <c r="G152" s="8"/>
      <c r="H152" s="8"/>
      <c r="I152" s="8"/>
      <c r="J152" s="8"/>
      <c r="K152" s="11"/>
      <c r="L152" s="11"/>
      <c r="M152" s="8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4"/>
      <c r="AE152" s="16"/>
      <c r="AF152" s="20"/>
      <c r="AG152" s="21">
        <f>[2]Feuil1!$AJ$141</f>
        <v>4854.3190439480786</v>
      </c>
      <c r="AH152" s="21">
        <f t="shared" si="22"/>
        <v>4768.1491928681153</v>
      </c>
      <c r="AI152" s="21">
        <f t="shared" si="23"/>
        <v>-4768.1491928681153</v>
      </c>
      <c r="AJ152" s="21">
        <f t="shared" si="24"/>
        <v>-2384.0745964340576</v>
      </c>
      <c r="AK152" s="23">
        <f t="shared" si="25"/>
        <v>2384.0745964340576</v>
      </c>
    </row>
    <row r="153" spans="1:37" ht="15" customHeight="1">
      <c r="A153" s="4" t="s">
        <v>321</v>
      </c>
      <c r="B153" s="5" t="s">
        <v>322</v>
      </c>
      <c r="C153" s="8"/>
      <c r="D153" s="8"/>
      <c r="E153" s="8"/>
      <c r="F153" s="8"/>
      <c r="G153" s="8"/>
      <c r="H153" s="8"/>
      <c r="I153" s="8"/>
      <c r="J153" s="8"/>
      <c r="K153" s="11"/>
      <c r="L153" s="11"/>
      <c r="M153" s="8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>
        <f>[3]Liste_FINESS!$Z446*'[4]Familles d''actes'!$D$26</f>
        <v>237494.10869946424</v>
      </c>
      <c r="AA153" s="11"/>
      <c r="AB153" s="11"/>
      <c r="AC153" s="11"/>
      <c r="AD153" s="14">
        <f>[3]Liste_FINESS!$AD446*'[4]Familles d''actes'!$D$30</f>
        <v>37034.709404580477</v>
      </c>
      <c r="AE153" s="16">
        <f t="shared" si="26"/>
        <v>274528.81810404471</v>
      </c>
      <c r="AF153" s="20">
        <f t="shared" si="21"/>
        <v>88066.345114412834</v>
      </c>
      <c r="AG153" s="21">
        <f>[2]Feuil1!$AJ$142</f>
        <v>80431.77672270406</v>
      </c>
      <c r="AH153" s="21">
        <f t="shared" si="22"/>
        <v>79004.018439916093</v>
      </c>
      <c r="AI153" s="21">
        <f t="shared" si="23"/>
        <v>9062.3266744967405</v>
      </c>
      <c r="AJ153" s="21">
        <f t="shared" si="24"/>
        <v>4531.1633372483702</v>
      </c>
      <c r="AK153" s="23">
        <f t="shared" si="25"/>
        <v>83535.181777164456</v>
      </c>
    </row>
    <row r="154" spans="1:37" ht="15" customHeight="1">
      <c r="A154" s="4" t="s">
        <v>323</v>
      </c>
      <c r="B154" s="5" t="s">
        <v>324</v>
      </c>
      <c r="C154" s="8"/>
      <c r="D154" s="8">
        <f>[3]Liste_FINESS!$D447*'[4]Familles d''actes'!$D$4</f>
        <v>27804.045511272212</v>
      </c>
      <c r="E154" s="8"/>
      <c r="F154" s="8"/>
      <c r="G154" s="8"/>
      <c r="H154" s="8"/>
      <c r="I154" s="8"/>
      <c r="J154" s="8"/>
      <c r="K154" s="11"/>
      <c r="L154" s="11"/>
      <c r="M154" s="8"/>
      <c r="N154" s="11"/>
      <c r="O154" s="11">
        <f>[3]Liste_FINESS!$O447*'[4]Familles d''actes'!$D$15</f>
        <v>173785.50093494394</v>
      </c>
      <c r="P154" s="11"/>
      <c r="Q154" s="11"/>
      <c r="R154" s="11">
        <f>[3]Liste_FINESS!$R447*'[4]Familles d''actes'!$D$18</f>
        <v>378097.5</v>
      </c>
      <c r="S154" s="11"/>
      <c r="T154" s="11"/>
      <c r="U154" s="11"/>
      <c r="V154" s="11">
        <f>[3]Liste_FINESS!$V447*'[4]Familles d''actes'!$D$22</f>
        <v>35387.467014541588</v>
      </c>
      <c r="W154" s="11"/>
      <c r="X154" s="11"/>
      <c r="Y154" s="11"/>
      <c r="Z154" s="11"/>
      <c r="AA154" s="11"/>
      <c r="AB154" s="11"/>
      <c r="AC154" s="11"/>
      <c r="AD154" s="14"/>
      <c r="AE154" s="16">
        <f t="shared" si="26"/>
        <v>615074.51346075779</v>
      </c>
      <c r="AF154" s="20">
        <f t="shared" si="21"/>
        <v>197310.30333210982</v>
      </c>
      <c r="AG154" s="21">
        <f>[2]Feuil1!$AJ$143</f>
        <v>110030.26347113485</v>
      </c>
      <c r="AH154" s="21">
        <f t="shared" si="22"/>
        <v>108077.09736652595</v>
      </c>
      <c r="AI154" s="21">
        <f t="shared" si="23"/>
        <v>89233.205965583868</v>
      </c>
      <c r="AJ154" s="21">
        <f t="shared" si="24"/>
        <v>44616.602982791934</v>
      </c>
      <c r="AK154" s="23">
        <f t="shared" si="25"/>
        <v>152693.70034931789</v>
      </c>
    </row>
    <row r="155" spans="1:37" ht="15" customHeight="1">
      <c r="A155" s="4" t="s">
        <v>325</v>
      </c>
      <c r="B155" s="5" t="s">
        <v>326</v>
      </c>
      <c r="C155" s="8"/>
      <c r="D155" s="8"/>
      <c r="E155" s="8"/>
      <c r="F155" s="8"/>
      <c r="G155" s="8"/>
      <c r="H155" s="8"/>
      <c r="I155" s="8"/>
      <c r="J155" s="8"/>
      <c r="K155" s="11"/>
      <c r="L155" s="11"/>
      <c r="M155" s="8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4">
        <f>[3]Liste_FINESS!$AD449*'[4]Familles d''actes'!$D$30</f>
        <v>27776.03205343536</v>
      </c>
      <c r="AE155" s="16">
        <f t="shared" si="26"/>
        <v>27776.03205343536</v>
      </c>
      <c r="AF155" s="20">
        <f t="shared" si="21"/>
        <v>8910.2981669478577</v>
      </c>
      <c r="AG155" s="21"/>
      <c r="AH155" s="21">
        <f t="shared" si="22"/>
        <v>0</v>
      </c>
      <c r="AI155" s="21">
        <f t="shared" si="23"/>
        <v>8910.2981669478577</v>
      </c>
      <c r="AJ155" s="21">
        <f t="shared" si="24"/>
        <v>4455.1490834739288</v>
      </c>
      <c r="AK155" s="23">
        <f t="shared" si="25"/>
        <v>4455.1490834739288</v>
      </c>
    </row>
    <row r="156" spans="1:37" ht="24" customHeight="1">
      <c r="A156" s="4" t="s">
        <v>327</v>
      </c>
      <c r="B156" s="5" t="s">
        <v>328</v>
      </c>
      <c r="C156" s="8"/>
      <c r="D156" s="8">
        <f>[3]Liste_FINESS!$D450*'[4]Familles d''actes'!$D$4</f>
        <v>41706.068266908318</v>
      </c>
      <c r="E156" s="8"/>
      <c r="F156" s="8"/>
      <c r="G156" s="8"/>
      <c r="H156" s="8"/>
      <c r="I156" s="8"/>
      <c r="J156" s="8"/>
      <c r="K156" s="11"/>
      <c r="L156" s="11"/>
      <c r="M156" s="8"/>
      <c r="N156" s="11"/>
      <c r="O156" s="11"/>
      <c r="P156" s="11">
        <f>[3]Liste_FINESS!$P450*'[4]Familles d''actes'!$D$16</f>
        <v>198124.08</v>
      </c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4">
        <f>[3]Liste_FINESS!$AD450*'[4]Familles d''actes'!$D$30</f>
        <v>27776.03205343536</v>
      </c>
      <c r="AE156" s="16">
        <f t="shared" si="26"/>
        <v>267606.18032034364</v>
      </c>
      <c r="AF156" s="20">
        <f t="shared" si="21"/>
        <v>85845.625947762586</v>
      </c>
      <c r="AG156" s="21">
        <f>[2]Feuil1!$AJ$145</f>
        <v>31057.150292650324</v>
      </c>
      <c r="AH156" s="21">
        <f t="shared" si="22"/>
        <v>30505.849483730039</v>
      </c>
      <c r="AI156" s="21">
        <f t="shared" si="23"/>
        <v>55339.776464032548</v>
      </c>
      <c r="AJ156" s="21">
        <f t="shared" si="24"/>
        <v>27669.888232016274</v>
      </c>
      <c r="AK156" s="23">
        <f t="shared" si="25"/>
        <v>58175.737715746312</v>
      </c>
    </row>
    <row r="157" spans="1:37" ht="24" customHeight="1">
      <c r="A157" s="4" t="s">
        <v>329</v>
      </c>
      <c r="B157" s="5" t="s">
        <v>330</v>
      </c>
      <c r="C157" s="8"/>
      <c r="D157" s="8"/>
      <c r="E157" s="8"/>
      <c r="F157" s="8"/>
      <c r="G157" s="8"/>
      <c r="H157" s="8"/>
      <c r="I157" s="8"/>
      <c r="J157" s="8"/>
      <c r="K157" s="11"/>
      <c r="L157" s="11"/>
      <c r="M157" s="8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>
        <f>[3]Liste_FINESS!$Y451*'[4]Familles d''actes'!$D$25</f>
        <v>262879.94850901078</v>
      </c>
      <c r="Z157" s="11"/>
      <c r="AA157" s="11"/>
      <c r="AB157" s="11"/>
      <c r="AC157" s="11"/>
      <c r="AD157" s="14"/>
      <c r="AE157" s="16">
        <f t="shared" si="26"/>
        <v>262879.94850901078</v>
      </c>
      <c r="AF157" s="20">
        <f t="shared" si="21"/>
        <v>84329.493817583774</v>
      </c>
      <c r="AG157" s="21">
        <f>[2]Feuil1!$AJ$146</f>
        <v>40641.492928637788</v>
      </c>
      <c r="AH157" s="21">
        <f t="shared" si="22"/>
        <v>39920.058807472189</v>
      </c>
      <c r="AI157" s="21">
        <f t="shared" si="23"/>
        <v>44409.435010111585</v>
      </c>
      <c r="AJ157" s="21">
        <f t="shared" si="24"/>
        <v>22204.717505055793</v>
      </c>
      <c r="AK157" s="23">
        <f t="shared" si="25"/>
        <v>62124.776312527982</v>
      </c>
    </row>
    <row r="158" spans="1:37" ht="36" customHeight="1">
      <c r="A158" s="4" t="s">
        <v>331</v>
      </c>
      <c r="B158" s="5" t="s">
        <v>332</v>
      </c>
      <c r="C158" s="8"/>
      <c r="D158" s="8"/>
      <c r="E158" s="8"/>
      <c r="F158" s="8"/>
      <c r="G158" s="8"/>
      <c r="H158" s="8"/>
      <c r="I158" s="8"/>
      <c r="J158" s="8"/>
      <c r="K158" s="11"/>
      <c r="L158" s="11"/>
      <c r="M158" s="8">
        <f>[3]Liste_FINESS!$M452*'[4]Familles d''actes'!$D$13</f>
        <v>48426.919998909834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4"/>
      <c r="AE158" s="16">
        <f t="shared" si="26"/>
        <v>48426.919998909834</v>
      </c>
      <c r="AF158" s="20">
        <f t="shared" si="21"/>
        <v>15534.914982352522</v>
      </c>
      <c r="AG158" s="21">
        <f>[2]Feuil1!$AJ$144</f>
        <v>3151.6318438575604</v>
      </c>
      <c r="AH158" s="21">
        <f t="shared" si="22"/>
        <v>3095.6866857034724</v>
      </c>
      <c r="AI158" s="21">
        <f t="shared" si="23"/>
        <v>12439.228296649049</v>
      </c>
      <c r="AJ158" s="21">
        <f t="shared" si="24"/>
        <v>6219.6141483245246</v>
      </c>
      <c r="AK158" s="23">
        <f t="shared" si="25"/>
        <v>9315.3008340279976</v>
      </c>
    </row>
    <row r="159" spans="1:37" ht="24" customHeight="1">
      <c r="A159" s="4" t="s">
        <v>333</v>
      </c>
      <c r="B159" s="5" t="s">
        <v>334</v>
      </c>
      <c r="C159" s="8"/>
      <c r="D159" s="8"/>
      <c r="E159" s="8"/>
      <c r="F159" s="8"/>
      <c r="G159" s="8"/>
      <c r="H159" s="8"/>
      <c r="I159" s="8"/>
      <c r="J159" s="8"/>
      <c r="K159" s="11"/>
      <c r="L159" s="11"/>
      <c r="M159" s="8"/>
      <c r="N159" s="11"/>
      <c r="O159" s="11">
        <f>[3]Liste_FINESS!$O455*'[4]Familles d''actes'!$D$15</f>
        <v>204453.53051169874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f>[3]Liste_FINESS!$Z455*'[4]Familles d''actes'!$D$26</f>
        <v>103903.6725560156</v>
      </c>
      <c r="AA159" s="11"/>
      <c r="AB159" s="11"/>
      <c r="AC159" s="11"/>
      <c r="AD159" s="14"/>
      <c r="AE159" s="16">
        <f t="shared" si="26"/>
        <v>308357.20306771435</v>
      </c>
      <c r="AF159" s="20">
        <f t="shared" si="21"/>
        <v>98918.182985017265</v>
      </c>
      <c r="AG159" s="21">
        <f>[2]Feuil1!$AJ$147</f>
        <v>109654.56793633793</v>
      </c>
      <c r="AH159" s="21">
        <f t="shared" si="22"/>
        <v>107708.07086769305</v>
      </c>
      <c r="AI159" s="21">
        <f t="shared" si="23"/>
        <v>-8789.8878826757864</v>
      </c>
      <c r="AJ159" s="21">
        <f t="shared" si="24"/>
        <v>-4394.9439413378932</v>
      </c>
      <c r="AK159" s="23">
        <f t="shared" si="25"/>
        <v>103313.12692635515</v>
      </c>
    </row>
    <row r="160" spans="1:37" ht="15" customHeight="1">
      <c r="A160" s="4" t="s">
        <v>335</v>
      </c>
      <c r="B160" s="5" t="s">
        <v>336</v>
      </c>
      <c r="C160" s="8"/>
      <c r="D160" s="8"/>
      <c r="E160" s="8"/>
      <c r="F160" s="8"/>
      <c r="G160" s="8"/>
      <c r="H160" s="8">
        <f>[3]Liste_FINESS!$H456*'[4]Familles d''actes'!$D$8</f>
        <v>165369.08091406361</v>
      </c>
      <c r="I160" s="8"/>
      <c r="J160" s="8"/>
      <c r="K160" s="11"/>
      <c r="L160" s="11"/>
      <c r="M160" s="8">
        <f>[3]Liste_FINESS!$M456*'[4]Familles d''actes'!$D$13</f>
        <v>290561.51999345899</v>
      </c>
      <c r="N160" s="11"/>
      <c r="O160" s="11"/>
      <c r="P160" s="11">
        <f>[3]Liste_FINESS!$P456*'[4]Familles d''actes'!$D$16</f>
        <v>378236.88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4">
        <f>[3]Liste_FINESS!$AD456*'[4]Familles d''actes'!$D$30</f>
        <v>46293.386755725594</v>
      </c>
      <c r="AE160" s="16">
        <f t="shared" si="26"/>
        <v>880460.86766324821</v>
      </c>
      <c r="AF160" s="20">
        <f t="shared" si="21"/>
        <v>282443.82927398244</v>
      </c>
      <c r="AG160" s="21">
        <f>[2]Feuil1!$AJ$148</f>
        <v>327824.62696167477</v>
      </c>
      <c r="AH160" s="21">
        <f t="shared" si="22"/>
        <v>322005.35570449405</v>
      </c>
      <c r="AI160" s="21">
        <f t="shared" si="23"/>
        <v>-39561.526430511614</v>
      </c>
      <c r="AJ160" s="21">
        <f t="shared" si="24"/>
        <v>-19780.763215255807</v>
      </c>
      <c r="AK160" s="23">
        <f t="shared" si="25"/>
        <v>302224.59248923825</v>
      </c>
    </row>
    <row r="161" spans="1:37" ht="15" customHeight="1">
      <c r="A161" s="4" t="s">
        <v>337</v>
      </c>
      <c r="B161" s="5" t="s">
        <v>338</v>
      </c>
      <c r="C161" s="8"/>
      <c r="D161" s="8"/>
      <c r="E161" s="8"/>
      <c r="F161" s="8"/>
      <c r="G161" s="8"/>
      <c r="H161" s="8"/>
      <c r="I161" s="8"/>
      <c r="J161" s="8"/>
      <c r="K161" s="11"/>
      <c r="L161" s="11"/>
      <c r="M161" s="8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4"/>
      <c r="AE161" s="16"/>
      <c r="AF161" s="20">
        <f t="shared" ref="AF161:AF174" si="27">AE161*$AF$3</f>
        <v>0</v>
      </c>
      <c r="AG161" s="21">
        <f>[2]Feuil1!$AJ$150</f>
        <v>17771.117104028723</v>
      </c>
      <c r="AH161" s="21">
        <f t="shared" si="22"/>
        <v>17455.658952120088</v>
      </c>
      <c r="AI161" s="21">
        <f t="shared" si="23"/>
        <v>-17455.658952120088</v>
      </c>
      <c r="AJ161" s="21">
        <f t="shared" si="24"/>
        <v>-8727.8294760600438</v>
      </c>
      <c r="AK161" s="23">
        <f t="shared" si="25"/>
        <v>8727.8294760600438</v>
      </c>
    </row>
    <row r="162" spans="1:37">
      <c r="A162" s="4" t="s">
        <v>339</v>
      </c>
      <c r="B162" s="5" t="s">
        <v>340</v>
      </c>
      <c r="C162" s="8">
        <f>[3]Liste_FINESS!$C466*'[4]Familles d''actes'!$D$3</f>
        <v>282836.23208629148</v>
      </c>
      <c r="D162" s="8">
        <f>[3]Liste_FINESS!$D466*'[4]Familles d''actes'!$D$4</f>
        <v>1568611.5675942739</v>
      </c>
      <c r="E162" s="8">
        <f>[3]Liste_FINESS!$E466*'[4]Familles d''actes'!$D$5</f>
        <v>1028858.1112142857</v>
      </c>
      <c r="F162" s="8"/>
      <c r="G162" s="8"/>
      <c r="H162" s="8">
        <f>[3]Liste_FINESS!$H466*'[4]Familles d''actes'!$D$8</f>
        <v>316038.68796909932</v>
      </c>
      <c r="I162" s="8">
        <f>[3]Liste_FINESS!$I466*'[4]Familles d''actes'!$D$9</f>
        <v>5670635.1823480688</v>
      </c>
      <c r="J162" s="8">
        <f>[3]Liste_FINESS!$J466*'[4]Familles d''actes'!$D$10</f>
        <v>228304.20711978184</v>
      </c>
      <c r="K162" s="11">
        <f>[3]Liste_FINESS!$K466*'[4]Familles d''actes'!$D$11</f>
        <v>688134.87528686482</v>
      </c>
      <c r="L162" s="11">
        <f>[3]Liste_FINESS!$L466*'[4]Familles d''actes'!$D$12</f>
        <v>612404.79999999993</v>
      </c>
      <c r="M162" s="8">
        <f>[3]Liste_FINESS!$M466*'[4]Familles d''actes'!$D$13</f>
        <v>1128347.2359745991</v>
      </c>
      <c r="N162" s="11">
        <f>[3]Liste_FINESS!$N466*'[4]Familles d''actes'!$D$14</f>
        <v>931148.83333333326</v>
      </c>
      <c r="O162" s="11">
        <f>[3]Liste_FINESS!$O466*'[4]Familles d''actes'!$D$15</f>
        <v>8576825.6049657613</v>
      </c>
      <c r="P162" s="11">
        <f>[3]Liste_FINESS!$P466*'[4]Familles d''actes'!$D$16</f>
        <v>1648032.1199999999</v>
      </c>
      <c r="Q162" s="11">
        <f>[3]Liste_FINESS!$Q466*'[4]Familles d''actes'!$D$17</f>
        <v>559722.08063964627</v>
      </c>
      <c r="R162" s="11">
        <f>[3]Liste_FINESS!$R466*'[4]Familles d''actes'!$D$18</f>
        <v>350599.5</v>
      </c>
      <c r="S162" s="11">
        <f>[3]Liste_FINESS!$S466*'[4]Familles d''actes'!$D$19</f>
        <v>27034.92</v>
      </c>
      <c r="T162" s="11">
        <f>[3]Liste_FINESS!$T466*'[4]Familles d''actes'!$D$20</f>
        <v>182975</v>
      </c>
      <c r="U162" s="11">
        <f>[3]Liste_FINESS!$U466*'[4]Familles d''actes'!$D$21</f>
        <v>545468</v>
      </c>
      <c r="V162" s="11">
        <f>[3]Liste_FINESS!$V466*'[4]Familles d''actes'!$D$22</f>
        <v>315270.16067500686</v>
      </c>
      <c r="W162" s="11">
        <f>[3]Liste_FINESS!$W466*'[4]Familles d''actes'!$D$23</f>
        <v>3837288</v>
      </c>
      <c r="X162" s="11">
        <f>[3]Liste_FINESS!$X466*'[4]Familles d''actes'!$D$24</f>
        <v>7287637.4199999999</v>
      </c>
      <c r="Y162" s="11">
        <f>[3]Liste_FINESS!$Y466*'[4]Familles d''actes'!$D$25</f>
        <v>1406407.7245232076</v>
      </c>
      <c r="Z162" s="11">
        <f>[3]Liste_FINESS!$Z466*'[4]Familles d''actes'!$D$26</f>
        <v>898024.59851984913</v>
      </c>
      <c r="AA162" s="11">
        <f>[3]Liste_FINESS!$AA466*'[4]Familles d''actes'!$D$27</f>
        <v>122940</v>
      </c>
      <c r="AB162" s="11">
        <f>[3]Liste_FINESS!$AB466*'[4]Familles d''actes'!$D$28</f>
        <v>265785</v>
      </c>
      <c r="AC162" s="11">
        <f>[3]Liste_FINESS!$AC466*'[4]Familles d''actes'!$D$29</f>
        <v>81520</v>
      </c>
      <c r="AD162" s="14">
        <f>[3]Liste_FINESS!$AD466*'[4]Familles d''actes'!$D$30</f>
        <v>351829.73934351455</v>
      </c>
      <c r="AE162" s="16">
        <f t="shared" ref="AE162:AE173" si="28">SUM(C162:AD162)</f>
        <v>38912679.601593591</v>
      </c>
      <c r="AF162" s="20">
        <f t="shared" si="27"/>
        <v>12482833.29519796</v>
      </c>
      <c r="AG162" s="21">
        <f>[2]Feuil1!$AJ$149</f>
        <v>12521899.801089788</v>
      </c>
      <c r="AH162" s="21">
        <f t="shared" si="22"/>
        <v>12299621.407080365</v>
      </c>
      <c r="AI162" s="21">
        <f t="shared" si="23"/>
        <v>183211.88811759464</v>
      </c>
      <c r="AJ162" s="21">
        <f t="shared" si="24"/>
        <v>91605.944058797322</v>
      </c>
      <c r="AK162" s="23">
        <f t="shared" si="25"/>
        <v>12391227.351139162</v>
      </c>
    </row>
    <row r="163" spans="1:37">
      <c r="A163" s="4" t="s">
        <v>437</v>
      </c>
      <c r="B163" s="5" t="s">
        <v>438</v>
      </c>
      <c r="C163" s="8"/>
      <c r="D163" s="8"/>
      <c r="E163" s="8"/>
      <c r="F163" s="8"/>
      <c r="G163" s="8"/>
      <c r="H163" s="8"/>
      <c r="I163" s="8"/>
      <c r="J163" s="8"/>
      <c r="K163" s="11"/>
      <c r="L163" s="11"/>
      <c r="M163" s="8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4"/>
      <c r="AE163" s="16"/>
      <c r="AF163" s="20"/>
      <c r="AG163" s="21">
        <f>[2]Feuil1!$AJ$151</f>
        <v>19477.906405560672</v>
      </c>
      <c r="AH163" s="21">
        <f t="shared" si="22"/>
        <v>19132.150743618939</v>
      </c>
      <c r="AI163" s="21">
        <f t="shared" si="23"/>
        <v>-19132.150743618939</v>
      </c>
      <c r="AJ163" s="21">
        <f t="shared" si="24"/>
        <v>-9566.0753718094693</v>
      </c>
      <c r="AK163" s="23">
        <f t="shared" si="25"/>
        <v>9566.0753718094693</v>
      </c>
    </row>
    <row r="164" spans="1:37" ht="15" customHeight="1">
      <c r="A164" s="4" t="s">
        <v>341</v>
      </c>
      <c r="B164" s="5" t="s">
        <v>342</v>
      </c>
      <c r="C164" s="8"/>
      <c r="D164" s="8"/>
      <c r="E164" s="8"/>
      <c r="F164" s="8"/>
      <c r="G164" s="8"/>
      <c r="H164" s="8"/>
      <c r="I164" s="8"/>
      <c r="J164" s="8"/>
      <c r="K164" s="11"/>
      <c r="L164" s="11"/>
      <c r="M164" s="8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4">
        <f>[3]Liste_FINESS!$AD468*'[4]Familles d''actes'!$D$30</f>
        <v>27776.03205343536</v>
      </c>
      <c r="AE164" s="16">
        <f t="shared" si="28"/>
        <v>27776.03205343536</v>
      </c>
      <c r="AF164" s="20">
        <f t="shared" si="27"/>
        <v>8910.2981669478577</v>
      </c>
      <c r="AG164" s="21">
        <f>[2]Feuil1!$AJ$153</f>
        <v>6947.3965142560692</v>
      </c>
      <c r="AH164" s="21">
        <f t="shared" si="22"/>
        <v>6824.0720855139471</v>
      </c>
      <c r="AI164" s="21">
        <f t="shared" si="23"/>
        <v>2086.2260814339106</v>
      </c>
      <c r="AJ164" s="21">
        <f t="shared" si="24"/>
        <v>1043.1130407169553</v>
      </c>
      <c r="AK164" s="23">
        <f t="shared" si="25"/>
        <v>7867.1851262309028</v>
      </c>
    </row>
    <row r="165" spans="1:37" ht="15" customHeight="1">
      <c r="A165" s="4" t="s">
        <v>343</v>
      </c>
      <c r="B165" s="5" t="s">
        <v>344</v>
      </c>
      <c r="C165" s="8"/>
      <c r="D165" s="8"/>
      <c r="E165" s="8"/>
      <c r="F165" s="8"/>
      <c r="G165" s="8"/>
      <c r="H165" s="8"/>
      <c r="I165" s="8"/>
      <c r="J165" s="8"/>
      <c r="K165" s="11"/>
      <c r="L165" s="11"/>
      <c r="M165" s="8"/>
      <c r="N165" s="11"/>
      <c r="O165" s="11"/>
      <c r="P165" s="11">
        <f>[3]Liste_FINESS!$P470*'[4]Familles d''actes'!$D$16</f>
        <v>90056.4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4"/>
      <c r="AE165" s="16">
        <f t="shared" si="28"/>
        <v>90056.4</v>
      </c>
      <c r="AF165" s="20">
        <f t="shared" si="27"/>
        <v>28889.273107771995</v>
      </c>
      <c r="AG165" s="21"/>
      <c r="AH165" s="21">
        <f t="shared" si="22"/>
        <v>0</v>
      </c>
      <c r="AI165" s="21">
        <f t="shared" si="23"/>
        <v>28889.273107771995</v>
      </c>
      <c r="AJ165" s="21">
        <f t="shared" si="24"/>
        <v>14444.636553885997</v>
      </c>
      <c r="AK165" s="23">
        <f t="shared" si="25"/>
        <v>14444.636553885997</v>
      </c>
    </row>
    <row r="166" spans="1:37" ht="15" customHeight="1">
      <c r="A166" s="4" t="s">
        <v>345</v>
      </c>
      <c r="B166" s="5" t="s">
        <v>346</v>
      </c>
      <c r="C166" s="8"/>
      <c r="D166" s="8"/>
      <c r="E166" s="8"/>
      <c r="F166" s="8"/>
      <c r="G166" s="8"/>
      <c r="H166" s="8"/>
      <c r="I166" s="8"/>
      <c r="J166" s="8"/>
      <c r="K166" s="11"/>
      <c r="L166" s="11"/>
      <c r="M166" s="8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4"/>
      <c r="AE166" s="16"/>
      <c r="AF166" s="20">
        <f t="shared" si="27"/>
        <v>0</v>
      </c>
      <c r="AG166" s="21">
        <f>[2]Feuil1!$AJ$152</f>
        <v>18886.606843269557</v>
      </c>
      <c r="AH166" s="21">
        <f t="shared" si="22"/>
        <v>18551.347441413942</v>
      </c>
      <c r="AI166" s="21">
        <f t="shared" si="23"/>
        <v>-18551.347441413942</v>
      </c>
      <c r="AJ166" s="21">
        <f t="shared" si="24"/>
        <v>-9275.6737207069709</v>
      </c>
      <c r="AK166" s="23">
        <f t="shared" si="25"/>
        <v>9275.6737207069709</v>
      </c>
    </row>
    <row r="167" spans="1:37" ht="15" customHeight="1">
      <c r="A167" s="4" t="s">
        <v>347</v>
      </c>
      <c r="B167" s="5" t="s">
        <v>348</v>
      </c>
      <c r="C167" s="8"/>
      <c r="D167" s="8">
        <f>[3]Liste_FINESS!$D473*'[4]Familles d''actes'!$D$4</f>
        <v>118167.1934229069</v>
      </c>
      <c r="E167" s="8">
        <f>[3]Liste_FINESS!$E473*'[4]Familles d''actes'!$D$5</f>
        <v>296450.64221428573</v>
      </c>
      <c r="F167" s="8"/>
      <c r="G167" s="8"/>
      <c r="H167" s="8"/>
      <c r="I167" s="8"/>
      <c r="J167" s="8"/>
      <c r="K167" s="11"/>
      <c r="L167" s="11"/>
      <c r="M167" s="8">
        <f>[3]Liste_FINESS!$M473*'[4]Familles d''actes'!$D$13</f>
        <v>130752.68399705655</v>
      </c>
      <c r="N167" s="11"/>
      <c r="O167" s="11">
        <f>[3]Liste_FINESS!$O473*'[4]Familles d''actes'!$D$15</f>
        <v>449797.76712573721</v>
      </c>
      <c r="P167" s="11">
        <f>[3]Liste_FINESS!$P473*'[4]Familles d''actes'!$D$16</f>
        <v>207129.71999999997</v>
      </c>
      <c r="Q167" s="11"/>
      <c r="R167" s="11"/>
      <c r="S167" s="11"/>
      <c r="T167" s="11"/>
      <c r="U167" s="11"/>
      <c r="V167" s="11"/>
      <c r="W167" s="11"/>
      <c r="X167" s="11"/>
      <c r="Y167" s="11">
        <f>[3]Liste_FINESS!$Y473*'[4]Familles d''actes'!$D$25</f>
        <v>249735.95108356024</v>
      </c>
      <c r="Z167" s="11"/>
      <c r="AA167" s="11"/>
      <c r="AB167" s="11"/>
      <c r="AC167" s="11"/>
      <c r="AD167" s="14">
        <f>[3]Liste_FINESS!$AD473*'[4]Familles d''actes'!$D$30</f>
        <v>111104.12821374144</v>
      </c>
      <c r="AE167" s="16">
        <f t="shared" si="28"/>
        <v>1563138.0860572879</v>
      </c>
      <c r="AF167" s="20">
        <f t="shared" si="27"/>
        <v>501440.46478949848</v>
      </c>
      <c r="AG167" s="21">
        <f>[2]Feuil1!$AJ$154</f>
        <v>570731.95266476122</v>
      </c>
      <c r="AH167" s="21">
        <f t="shared" si="22"/>
        <v>560600.79174961441</v>
      </c>
      <c r="AI167" s="21">
        <f t="shared" si="23"/>
        <v>-59160.326960115926</v>
      </c>
      <c r="AJ167" s="21">
        <f t="shared" si="24"/>
        <v>-29580.163480057963</v>
      </c>
      <c r="AK167" s="23">
        <f t="shared" si="25"/>
        <v>531020.62826955644</v>
      </c>
    </row>
    <row r="168" spans="1:37" ht="15" customHeight="1">
      <c r="A168" s="4" t="s">
        <v>349</v>
      </c>
      <c r="B168" s="5" t="s">
        <v>350</v>
      </c>
      <c r="C168" s="8"/>
      <c r="D168" s="8"/>
      <c r="E168" s="8"/>
      <c r="F168" s="8"/>
      <c r="G168" s="8"/>
      <c r="H168" s="8"/>
      <c r="I168" s="8"/>
      <c r="J168" s="8"/>
      <c r="K168" s="11"/>
      <c r="L168" s="11"/>
      <c r="M168" s="8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>
        <f>[3]Liste_FINESS!$Z474*'[4]Familles d''actes'!$D$26</f>
        <v>222650.72690574772</v>
      </c>
      <c r="AA168" s="11"/>
      <c r="AB168" s="11"/>
      <c r="AC168" s="11"/>
      <c r="AD168" s="14"/>
      <c r="AE168" s="16">
        <f t="shared" si="28"/>
        <v>222650.72690574772</v>
      </c>
      <c r="AF168" s="20">
        <f t="shared" si="27"/>
        <v>71424.325836077216</v>
      </c>
      <c r="AG168" s="21">
        <f>[2]Feuil1!$AJ$155</f>
        <v>68645.236680881702</v>
      </c>
      <c r="AH168" s="21">
        <f t="shared" si="22"/>
        <v>67426.703294718129</v>
      </c>
      <c r="AI168" s="21">
        <f t="shared" si="23"/>
        <v>3997.6225413590873</v>
      </c>
      <c r="AJ168" s="21">
        <f t="shared" si="24"/>
        <v>1998.8112706795437</v>
      </c>
      <c r="AK168" s="23">
        <f t="shared" si="25"/>
        <v>69425.514565397665</v>
      </c>
    </row>
    <row r="169" spans="1:37" ht="15" customHeight="1">
      <c r="A169" s="4" t="s">
        <v>351</v>
      </c>
      <c r="B169" s="5" t="s">
        <v>352</v>
      </c>
      <c r="C169" s="8"/>
      <c r="D169" s="8">
        <f>[3]Liste_FINESS!$D477*'[4]Familles d''actes'!$D$4</f>
        <v>25487.041718666194</v>
      </c>
      <c r="E169" s="8"/>
      <c r="F169" s="8"/>
      <c r="G169" s="8"/>
      <c r="H169" s="8"/>
      <c r="I169" s="8"/>
      <c r="J169" s="8"/>
      <c r="K169" s="11"/>
      <c r="L169" s="11"/>
      <c r="M169" s="8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4"/>
      <c r="AE169" s="16">
        <f t="shared" si="28"/>
        <v>25487.041718666194</v>
      </c>
      <c r="AF169" s="20">
        <f t="shared" si="27"/>
        <v>8176.0109100488826</v>
      </c>
      <c r="AG169" s="21">
        <f>[2]Feuil1!$AJ$156</f>
        <v>22540.457800314725</v>
      </c>
      <c r="AH169" s="21">
        <f t="shared" si="22"/>
        <v>22140.338262570538</v>
      </c>
      <c r="AI169" s="21">
        <f t="shared" si="23"/>
        <v>-13964.327352521655</v>
      </c>
      <c r="AJ169" s="21">
        <f t="shared" si="24"/>
        <v>-6982.1636762608277</v>
      </c>
      <c r="AK169" s="23">
        <f t="shared" si="25"/>
        <v>15158.174586309709</v>
      </c>
    </row>
    <row r="170" spans="1:37" ht="15" customHeight="1">
      <c r="A170" s="4" t="s">
        <v>353</v>
      </c>
      <c r="B170" s="5" t="s">
        <v>354</v>
      </c>
      <c r="C170" s="8"/>
      <c r="D170" s="8"/>
      <c r="E170" s="8"/>
      <c r="F170" s="8"/>
      <c r="G170" s="8"/>
      <c r="H170" s="8"/>
      <c r="I170" s="8"/>
      <c r="J170" s="8"/>
      <c r="K170" s="11"/>
      <c r="L170" s="11"/>
      <c r="M170" s="8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4">
        <f>[3]Liste_FINESS!$AD486*'[4]Familles d''actes'!$D$30</f>
        <v>37034.709404580477</v>
      </c>
      <c r="AE170" s="16">
        <f t="shared" si="28"/>
        <v>37034.709404580477</v>
      </c>
      <c r="AF170" s="20">
        <f t="shared" si="27"/>
        <v>11880.397555930476</v>
      </c>
      <c r="AG170" s="21"/>
      <c r="AH170" s="21">
        <f t="shared" si="22"/>
        <v>0</v>
      </c>
      <c r="AI170" s="21">
        <f t="shared" si="23"/>
        <v>11880.397555930476</v>
      </c>
      <c r="AJ170" s="21">
        <f t="shared" si="24"/>
        <v>5940.1987779652382</v>
      </c>
      <c r="AK170" s="23">
        <f t="shared" si="25"/>
        <v>5940.1987779652382</v>
      </c>
    </row>
    <row r="171" spans="1:37" ht="15" customHeight="1">
      <c r="A171" s="4" t="s">
        <v>355</v>
      </c>
      <c r="B171" s="5" t="s">
        <v>356</v>
      </c>
      <c r="C171" s="8"/>
      <c r="D171" s="8"/>
      <c r="E171" s="8"/>
      <c r="F171" s="8"/>
      <c r="G171" s="8"/>
      <c r="H171" s="8"/>
      <c r="I171" s="8"/>
      <c r="J171" s="8"/>
      <c r="K171" s="11"/>
      <c r="L171" s="11"/>
      <c r="M171" s="8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4"/>
      <c r="AE171" s="16"/>
      <c r="AF171" s="20">
        <f t="shared" si="27"/>
        <v>0</v>
      </c>
      <c r="AG171" s="21">
        <f>[2]Feuil1!$AJ$157</f>
        <v>2975.3270828748887</v>
      </c>
      <c r="AH171" s="21">
        <f t="shared" si="22"/>
        <v>2922.5115408134029</v>
      </c>
      <c r="AI171" s="21">
        <f t="shared" si="23"/>
        <v>-2922.5115408134029</v>
      </c>
      <c r="AJ171" s="21">
        <f t="shared" si="24"/>
        <v>-1461.2557704067015</v>
      </c>
      <c r="AK171" s="23">
        <f t="shared" si="25"/>
        <v>1461.2557704067015</v>
      </c>
    </row>
    <row r="172" spans="1:37" ht="15" customHeight="1">
      <c r="A172" s="4" t="s">
        <v>357</v>
      </c>
      <c r="B172" s="5" t="s">
        <v>358</v>
      </c>
      <c r="C172" s="8"/>
      <c r="D172" s="8"/>
      <c r="E172" s="8"/>
      <c r="F172" s="8"/>
      <c r="G172" s="8"/>
      <c r="H172" s="8"/>
      <c r="I172" s="8"/>
      <c r="J172" s="8"/>
      <c r="K172" s="11"/>
      <c r="L172" s="11"/>
      <c r="M172" s="8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4"/>
      <c r="AE172" s="16"/>
      <c r="AF172" s="20">
        <f t="shared" si="27"/>
        <v>0</v>
      </c>
      <c r="AG172" s="21">
        <f>[2]Feuil1!$AJ$158</f>
        <v>13156.819821762738</v>
      </c>
      <c r="AH172" s="21">
        <f t="shared" si="22"/>
        <v>12923.270853418633</v>
      </c>
      <c r="AI172" s="21">
        <f t="shared" si="23"/>
        <v>-12923.270853418633</v>
      </c>
      <c r="AJ172" s="21">
        <f t="shared" si="24"/>
        <v>-6461.6354267093166</v>
      </c>
      <c r="AK172" s="23">
        <f t="shared" si="25"/>
        <v>6461.6354267093166</v>
      </c>
    </row>
    <row r="173" spans="1:37" ht="15" customHeight="1">
      <c r="A173" s="4" t="s">
        <v>359</v>
      </c>
      <c r="B173" s="5" t="s">
        <v>360</v>
      </c>
      <c r="C173" s="8"/>
      <c r="D173" s="8">
        <f>[3]Liste_FINESS!$D506*'[4]Familles d''actes'!$D$4</f>
        <v>101948.16687466478</v>
      </c>
      <c r="E173" s="8"/>
      <c r="F173" s="8"/>
      <c r="G173" s="8"/>
      <c r="H173" s="8">
        <f>[3]Liste_FINESS!$H506*'[4]Familles d''actes'!$D$8</f>
        <v>132295.26473125088</v>
      </c>
      <c r="I173" s="8"/>
      <c r="J173" s="8"/>
      <c r="K173" s="11"/>
      <c r="L173" s="11">
        <f>[3]Liste_FINESS!$L506*'[4]Familles d''actes'!$D$12</f>
        <v>109358</v>
      </c>
      <c r="M173" s="8"/>
      <c r="N173" s="11"/>
      <c r="O173" s="11">
        <f>[3]Liste_FINESS!$O506*'[4]Familles d''actes'!$D$15</f>
        <v>184008.17746052885</v>
      </c>
      <c r="P173" s="11">
        <f>[3]Liste_FINESS!$P506*'[4]Familles d''actes'!$D$16</f>
        <v>432270.72</v>
      </c>
      <c r="Q173" s="11"/>
      <c r="R173" s="11"/>
      <c r="S173" s="11"/>
      <c r="T173" s="11"/>
      <c r="U173" s="11"/>
      <c r="V173" s="11"/>
      <c r="W173" s="11"/>
      <c r="X173" s="11">
        <f>[3]Liste_FINESS!$X506*'[4]Familles d''actes'!$D$24</f>
        <v>351065.58999999997</v>
      </c>
      <c r="Y173" s="11">
        <f>[3]Liste_FINESS!$Y506*'[4]Familles d''actes'!$D$25</f>
        <v>210303.95880720863</v>
      </c>
      <c r="Z173" s="11">
        <f>[3]Liste_FINESS!$Z506*'[4]Familles d''actes'!$D$26</f>
        <v>103903.6725560156</v>
      </c>
      <c r="AA173" s="11"/>
      <c r="AB173" s="11"/>
      <c r="AC173" s="11"/>
      <c r="AD173" s="14"/>
      <c r="AE173" s="16">
        <f t="shared" si="28"/>
        <v>1625153.5504296687</v>
      </c>
      <c r="AF173" s="20">
        <f t="shared" si="27"/>
        <v>521334.46107581479</v>
      </c>
      <c r="AG173" s="21">
        <f>[2]Feuil1!$AJ$159</f>
        <v>606761.49633642088</v>
      </c>
      <c r="AH173" s="21">
        <f t="shared" si="22"/>
        <v>595990.76880347298</v>
      </c>
      <c r="AI173" s="21">
        <f t="shared" si="23"/>
        <v>-74656.30772765819</v>
      </c>
      <c r="AJ173" s="21">
        <f t="shared" si="24"/>
        <v>-37328.153863829095</v>
      </c>
      <c r="AK173" s="23">
        <f t="shared" si="25"/>
        <v>558662.61493964389</v>
      </c>
    </row>
    <row r="174" spans="1:37" ht="15" customHeight="1">
      <c r="A174" s="4" t="s">
        <v>361</v>
      </c>
      <c r="B174" s="5" t="s">
        <v>362</v>
      </c>
      <c r="C174" s="8"/>
      <c r="D174" s="8"/>
      <c r="E174" s="8"/>
      <c r="F174" s="8"/>
      <c r="G174" s="8"/>
      <c r="H174" s="8"/>
      <c r="I174" s="8"/>
      <c r="J174" s="8"/>
      <c r="K174" s="11"/>
      <c r="L174" s="11"/>
      <c r="M174" s="8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4"/>
      <c r="AE174" s="16"/>
      <c r="AF174" s="20">
        <f t="shared" si="27"/>
        <v>0</v>
      </c>
      <c r="AG174" s="21">
        <f>[2]Feuil1!$AJ$160</f>
        <v>19071.009374227877</v>
      </c>
      <c r="AH174" s="21">
        <f t="shared" si="22"/>
        <v>18732.476611374026</v>
      </c>
      <c r="AI174" s="21">
        <f t="shared" si="23"/>
        <v>-18732.476611374026</v>
      </c>
      <c r="AJ174" s="21">
        <f t="shared" si="24"/>
        <v>-9366.2383056870131</v>
      </c>
      <c r="AK174" s="23">
        <f t="shared" si="25"/>
        <v>9366.2383056870131</v>
      </c>
    </row>
    <row r="175" spans="1:37" ht="15" customHeight="1">
      <c r="A175" s="4" t="s">
        <v>363</v>
      </c>
      <c r="B175" s="5" t="s">
        <v>364</v>
      </c>
      <c r="C175" s="8"/>
      <c r="D175" s="8"/>
      <c r="E175" s="8"/>
      <c r="F175" s="8"/>
      <c r="G175" s="8"/>
      <c r="H175" s="8"/>
      <c r="I175" s="8"/>
      <c r="J175" s="8"/>
      <c r="K175" s="11"/>
      <c r="L175" s="11"/>
      <c r="M175" s="8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4"/>
      <c r="AE175" s="16"/>
      <c r="AF175" s="20">
        <f t="shared" ref="AF175:AF191" si="29">AE175*$AF$3</f>
        <v>0</v>
      </c>
      <c r="AG175" s="21">
        <f>[2]Feuil1!$AJ$161</f>
        <v>8024.6085419772644</v>
      </c>
      <c r="AH175" s="21">
        <f t="shared" si="22"/>
        <v>7882.1623375195541</v>
      </c>
      <c r="AI175" s="21">
        <f t="shared" si="23"/>
        <v>-7882.1623375195541</v>
      </c>
      <c r="AJ175" s="21">
        <f t="shared" si="24"/>
        <v>-3941.081168759777</v>
      </c>
      <c r="AK175" s="23">
        <f t="shared" si="25"/>
        <v>3941.081168759777</v>
      </c>
    </row>
    <row r="176" spans="1:37" ht="15" customHeight="1">
      <c r="A176" s="4" t="s">
        <v>365</v>
      </c>
      <c r="B176" s="5" t="s">
        <v>366</v>
      </c>
      <c r="C176" s="8"/>
      <c r="D176" s="8"/>
      <c r="E176" s="8"/>
      <c r="F176" s="8"/>
      <c r="G176" s="8"/>
      <c r="H176" s="8"/>
      <c r="I176" s="8"/>
      <c r="J176" s="8"/>
      <c r="K176" s="11"/>
      <c r="L176" s="11"/>
      <c r="M176" s="8"/>
      <c r="N176" s="11"/>
      <c r="O176" s="11"/>
      <c r="P176" s="11">
        <f>[3]Liste_FINESS!$P527*'[4]Familles d''actes'!$D$16</f>
        <v>225141</v>
      </c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4"/>
      <c r="AE176" s="16">
        <f t="shared" ref="AE176:AE190" si="30">SUM(C176:AD176)</f>
        <v>225141</v>
      </c>
      <c r="AF176" s="20">
        <f t="shared" si="29"/>
        <v>72223.182769429986</v>
      </c>
      <c r="AG176" s="21">
        <f>[2]Feuil1!$AJ$162</f>
        <v>63735.455689867478</v>
      </c>
      <c r="AH176" s="21">
        <f t="shared" si="22"/>
        <v>62604.076669331836</v>
      </c>
      <c r="AI176" s="21">
        <f t="shared" si="23"/>
        <v>9619.1061000981499</v>
      </c>
      <c r="AJ176" s="21">
        <f t="shared" si="24"/>
        <v>4809.553050049075</v>
      </c>
      <c r="AK176" s="23">
        <f t="shared" si="25"/>
        <v>67413.629719380915</v>
      </c>
    </row>
    <row r="177" spans="1:37" ht="15" customHeight="1">
      <c r="A177" s="4" t="s">
        <v>367</v>
      </c>
      <c r="B177" s="5" t="s">
        <v>368</v>
      </c>
      <c r="C177" s="8"/>
      <c r="D177" s="8">
        <f>[3]Liste_FINESS!$D531*'[4]Familles d''actes'!$D$4</f>
        <v>30121.04930387823</v>
      </c>
      <c r="E177" s="8"/>
      <c r="F177" s="8"/>
      <c r="G177" s="8"/>
      <c r="H177" s="8"/>
      <c r="I177" s="8"/>
      <c r="J177" s="8"/>
      <c r="K177" s="11"/>
      <c r="L177" s="11"/>
      <c r="M177" s="8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4"/>
      <c r="AE177" s="16">
        <f t="shared" si="30"/>
        <v>30121.04930387823</v>
      </c>
      <c r="AF177" s="20">
        <f t="shared" si="29"/>
        <v>9662.5583482395887</v>
      </c>
      <c r="AG177" s="21">
        <f>[2]Feuil1!$AJ$163</f>
        <v>1971.7565096413864</v>
      </c>
      <c r="AH177" s="21">
        <f t="shared" si="22"/>
        <v>1936.7555211889339</v>
      </c>
      <c r="AI177" s="21">
        <f t="shared" si="23"/>
        <v>7725.8028270506547</v>
      </c>
      <c r="AJ177" s="21">
        <f t="shared" si="24"/>
        <v>3862.9014135253274</v>
      </c>
      <c r="AK177" s="23">
        <f t="shared" si="25"/>
        <v>5799.6569347142613</v>
      </c>
    </row>
    <row r="178" spans="1:37" ht="15" customHeight="1">
      <c r="A178" s="4" t="s">
        <v>369</v>
      </c>
      <c r="B178" s="5" t="s">
        <v>370</v>
      </c>
      <c r="C178" s="8"/>
      <c r="D178" s="8">
        <f>[3]Liste_FINESS!$D534*'[4]Familles d''actes'!$D$4</f>
        <v>104265.1706672708</v>
      </c>
      <c r="E178" s="8"/>
      <c r="F178" s="8"/>
      <c r="G178" s="8"/>
      <c r="H178" s="8"/>
      <c r="I178" s="8"/>
      <c r="J178" s="8"/>
      <c r="K178" s="11"/>
      <c r="L178" s="11"/>
      <c r="M178" s="8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>
        <f>[3]Liste_FINESS!$Z534*'[4]Familles d''actes'!$D$26</f>
        <v>133590.43614344863</v>
      </c>
      <c r="AA178" s="11"/>
      <c r="AB178" s="11"/>
      <c r="AC178" s="11"/>
      <c r="AD178" s="14"/>
      <c r="AE178" s="16">
        <f t="shared" si="30"/>
        <v>237855.60681071942</v>
      </c>
      <c r="AF178" s="20">
        <f t="shared" si="29"/>
        <v>76301.912860937213</v>
      </c>
      <c r="AG178" s="21">
        <f>[2]Feuil1!$AJ$164</f>
        <v>24292.31915111703</v>
      </c>
      <c r="AH178" s="21">
        <f t="shared" si="22"/>
        <v>23861.102021652005</v>
      </c>
      <c r="AI178" s="21">
        <f t="shared" si="23"/>
        <v>52440.810839285208</v>
      </c>
      <c r="AJ178" s="21">
        <f t="shared" si="24"/>
        <v>26220.405419642604</v>
      </c>
      <c r="AK178" s="23">
        <f t="shared" si="25"/>
        <v>50081.507441294612</v>
      </c>
    </row>
    <row r="179" spans="1:37" ht="15" customHeight="1">
      <c r="A179" s="4" t="s">
        <v>371</v>
      </c>
      <c r="B179" s="5" t="s">
        <v>372</v>
      </c>
      <c r="C179" s="8"/>
      <c r="D179" s="8">
        <f>[3]Liste_FINESS!$D536*'[4]Familles d''actes'!$D$4</f>
        <v>32438.053096484247</v>
      </c>
      <c r="E179" s="8"/>
      <c r="F179" s="8"/>
      <c r="G179" s="8"/>
      <c r="H179" s="8"/>
      <c r="I179" s="8"/>
      <c r="J179" s="8"/>
      <c r="K179" s="11"/>
      <c r="L179" s="11"/>
      <c r="M179" s="8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4"/>
      <c r="AE179" s="16">
        <f t="shared" si="30"/>
        <v>32438.053096484247</v>
      </c>
      <c r="AF179" s="20">
        <f t="shared" si="29"/>
        <v>10405.832067334943</v>
      </c>
      <c r="AG179" s="21">
        <f>[2]Feuil1!$AJ$165</f>
        <v>11253.501843855945</v>
      </c>
      <c r="AH179" s="21">
        <f t="shared" si="22"/>
        <v>11053.738999833133</v>
      </c>
      <c r="AI179" s="21">
        <f t="shared" si="23"/>
        <v>-647.90693249819014</v>
      </c>
      <c r="AJ179" s="21">
        <f t="shared" si="24"/>
        <v>-323.95346624909507</v>
      </c>
      <c r="AK179" s="23">
        <f t="shared" si="25"/>
        <v>10729.785533584038</v>
      </c>
    </row>
    <row r="180" spans="1:37" ht="24" customHeight="1">
      <c r="A180" s="4" t="s">
        <v>373</v>
      </c>
      <c r="B180" s="5" t="s">
        <v>374</v>
      </c>
      <c r="C180" s="8"/>
      <c r="D180" s="8"/>
      <c r="E180" s="8"/>
      <c r="F180" s="8"/>
      <c r="G180" s="8"/>
      <c r="H180" s="8"/>
      <c r="I180" s="8"/>
      <c r="J180" s="8"/>
      <c r="K180" s="11"/>
      <c r="L180" s="11"/>
      <c r="M180" s="8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4"/>
      <c r="AE180" s="16"/>
      <c r="AF180" s="20">
        <f t="shared" si="29"/>
        <v>0</v>
      </c>
      <c r="AG180" s="21">
        <f>[2]Feuil1!$AJ$166</f>
        <v>4854.3190439480786</v>
      </c>
      <c r="AH180" s="21">
        <f t="shared" si="22"/>
        <v>4768.1491928681153</v>
      </c>
      <c r="AI180" s="21">
        <f t="shared" si="23"/>
        <v>-4768.1491928681153</v>
      </c>
      <c r="AJ180" s="21">
        <f t="shared" si="24"/>
        <v>-2384.0745964340576</v>
      </c>
      <c r="AK180" s="23">
        <f t="shared" si="25"/>
        <v>2384.0745964340576</v>
      </c>
    </row>
    <row r="181" spans="1:37" ht="15" customHeight="1">
      <c r="A181" s="4" t="s">
        <v>375</v>
      </c>
      <c r="B181" s="5" t="s">
        <v>376</v>
      </c>
      <c r="C181" s="8"/>
      <c r="D181" s="8"/>
      <c r="E181" s="8"/>
      <c r="F181" s="8"/>
      <c r="G181" s="8"/>
      <c r="H181" s="8"/>
      <c r="I181" s="8"/>
      <c r="J181" s="8"/>
      <c r="K181" s="11"/>
      <c r="L181" s="11"/>
      <c r="M181" s="8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4"/>
      <c r="AE181" s="16"/>
      <c r="AF181" s="20">
        <f t="shared" si="29"/>
        <v>0</v>
      </c>
      <c r="AG181" s="21">
        <f>[2]Feuil1!$AJ$167</f>
        <v>2341.717852245753</v>
      </c>
      <c r="AH181" s="21">
        <f t="shared" si="22"/>
        <v>2300.149616459752</v>
      </c>
      <c r="AI181" s="21">
        <f t="shared" si="23"/>
        <v>-2300.149616459752</v>
      </c>
      <c r="AJ181" s="21">
        <f t="shared" si="24"/>
        <v>-1150.074808229876</v>
      </c>
      <c r="AK181" s="23">
        <f t="shared" si="25"/>
        <v>1150.074808229876</v>
      </c>
    </row>
    <row r="182" spans="1:37" ht="15" customHeight="1">
      <c r="A182" s="4" t="s">
        <v>377</v>
      </c>
      <c r="B182" s="5" t="s">
        <v>378</v>
      </c>
      <c r="C182" s="8"/>
      <c r="D182" s="8"/>
      <c r="E182" s="8"/>
      <c r="F182" s="8"/>
      <c r="G182" s="8"/>
      <c r="H182" s="8"/>
      <c r="I182" s="8"/>
      <c r="J182" s="8"/>
      <c r="K182" s="11"/>
      <c r="L182" s="11"/>
      <c r="M182" s="8"/>
      <c r="N182" s="11"/>
      <c r="O182" s="11"/>
      <c r="P182" s="11"/>
      <c r="Q182" s="11"/>
      <c r="R182" s="11"/>
      <c r="S182" s="11"/>
      <c r="T182" s="11"/>
      <c r="U182" s="11"/>
      <c r="V182" s="11">
        <f>[3]Liste_FINESS!$V542*'[4]Familles d''actes'!$D$22</f>
        <v>122247.61332296184</v>
      </c>
      <c r="W182" s="11"/>
      <c r="X182" s="11"/>
      <c r="Y182" s="11"/>
      <c r="Z182" s="11"/>
      <c r="AA182" s="11"/>
      <c r="AB182" s="11"/>
      <c r="AC182" s="11"/>
      <c r="AD182" s="14"/>
      <c r="AE182" s="16">
        <f t="shared" si="30"/>
        <v>122247.61332296184</v>
      </c>
      <c r="AF182" s="20">
        <f t="shared" si="29"/>
        <v>39215.921223370591</v>
      </c>
      <c r="AG182" s="21">
        <f>[2]Feuil1!$AJ$168</f>
        <v>22852.718098425998</v>
      </c>
      <c r="AH182" s="21">
        <f t="shared" si="22"/>
        <v>22447.055574499231</v>
      </c>
      <c r="AI182" s="21">
        <f t="shared" si="23"/>
        <v>16768.86564887136</v>
      </c>
      <c r="AJ182" s="21">
        <f t="shared" si="24"/>
        <v>8384.4328244356802</v>
      </c>
      <c r="AK182" s="23">
        <f t="shared" si="25"/>
        <v>30831.488398934911</v>
      </c>
    </row>
    <row r="183" spans="1:37" ht="15" customHeight="1">
      <c r="A183" s="4" t="s">
        <v>379</v>
      </c>
      <c r="B183" s="5" t="s">
        <v>380</v>
      </c>
      <c r="C183" s="8"/>
      <c r="D183" s="8">
        <f>[3]Liste_FINESS!$D543*'[4]Familles d''actes'!$D$4</f>
        <v>345233.56509829662</v>
      </c>
      <c r="E183" s="8">
        <f>[3]Liste_FINESS!$E543*'[4]Familles d''actes'!$D$5</f>
        <v>191821.00378571427</v>
      </c>
      <c r="F183" s="8"/>
      <c r="G183" s="8"/>
      <c r="H183" s="8">
        <f>[3]Liste_FINESS!$H543*'[4]Familles d''actes'!$D$8</f>
        <v>84521.974689410286</v>
      </c>
      <c r="I183" s="8"/>
      <c r="J183" s="8"/>
      <c r="K183" s="11"/>
      <c r="L183" s="11"/>
      <c r="M183" s="8">
        <f>[3]Liste_FINESS!$M543*'[4]Familles d''actes'!$D$13</f>
        <v>48426.919998909834</v>
      </c>
      <c r="N183" s="11"/>
      <c r="O183" s="11">
        <f>[3]Liste_FINESS!$O543*'[4]Familles d''actes'!$D$15</f>
        <v>316902.97229313303</v>
      </c>
      <c r="P183" s="11"/>
      <c r="Q183" s="11"/>
      <c r="R183" s="11"/>
      <c r="S183" s="11"/>
      <c r="T183" s="11"/>
      <c r="U183" s="11"/>
      <c r="V183" s="11"/>
      <c r="W183" s="11"/>
      <c r="X183" s="11">
        <f>[3]Liste_FINESS!$X543*'[4]Familles d''actes'!$D$24</f>
        <v>326854.17</v>
      </c>
      <c r="Y183" s="11">
        <f>[3]Liste_FINESS!$Y543*'[4]Familles d''actes'!$D$25</f>
        <v>249735.95108356024</v>
      </c>
      <c r="Z183" s="11">
        <f>[3]Liste_FINESS!$Z543*'[4]Familles d''actes'!$D$26</f>
        <v>89060.29076229909</v>
      </c>
      <c r="AA183" s="11"/>
      <c r="AB183" s="11"/>
      <c r="AC183" s="11"/>
      <c r="AD183" s="14"/>
      <c r="AE183" s="16">
        <f t="shared" si="30"/>
        <v>1652556.8477113233</v>
      </c>
      <c r="AF183" s="20">
        <f t="shared" si="29"/>
        <v>530125.18932192703</v>
      </c>
      <c r="AG183" s="21">
        <f>[2]Feuil1!$AJ$169</f>
        <v>602783.5</v>
      </c>
      <c r="AH183" s="21">
        <f t="shared" si="22"/>
        <v>592083.38656324195</v>
      </c>
      <c r="AI183" s="21">
        <f t="shared" si="23"/>
        <v>-61958.19724131492</v>
      </c>
      <c r="AJ183" s="21">
        <f t="shared" si="24"/>
        <v>-30979.09862065746</v>
      </c>
      <c r="AK183" s="23">
        <f t="shared" si="25"/>
        <v>561104.28794258449</v>
      </c>
    </row>
    <row r="184" spans="1:37" ht="15" customHeight="1">
      <c r="A184" s="4" t="s">
        <v>381</v>
      </c>
      <c r="B184" s="5" t="s">
        <v>382</v>
      </c>
      <c r="C184" s="8">
        <f>[3]Liste_FINESS!$C547*'[4]Familles d''actes'!$D$3</f>
        <v>36731.978193024872</v>
      </c>
      <c r="D184" s="8">
        <f>[3]Liste_FINESS!$D547*'[4]Familles d''actes'!$D$4</f>
        <v>92680.151704240707</v>
      </c>
      <c r="E184" s="8">
        <f>[3]Liste_FINESS!$E547*'[4]Familles d''actes'!$D$5</f>
        <v>148225.32110714287</v>
      </c>
      <c r="F184" s="8"/>
      <c r="G184" s="8"/>
      <c r="H184" s="8"/>
      <c r="I184" s="8"/>
      <c r="J184" s="8"/>
      <c r="K184" s="11"/>
      <c r="L184" s="11"/>
      <c r="M184" s="8">
        <f>[3]Liste_FINESS!$M547*'[4]Familles d''actes'!$D$13</f>
        <v>58112.303998691801</v>
      </c>
      <c r="N184" s="11"/>
      <c r="O184" s="11">
        <f>[3]Liste_FINESS!$O547*'[4]Familles d''actes'!$D$15</f>
        <v>245344.23661403847</v>
      </c>
      <c r="P184" s="11">
        <f>[3]Liste_FINESS!$P547*'[4]Familles d''actes'!$D$16</f>
        <v>108067.68</v>
      </c>
      <c r="Q184" s="11"/>
      <c r="R184" s="11"/>
      <c r="S184" s="11"/>
      <c r="T184" s="11"/>
      <c r="U184" s="11"/>
      <c r="V184" s="11"/>
      <c r="W184" s="11"/>
      <c r="X184" s="11">
        <f>[3]Liste_FINESS!$X547*'[4]Familles d''actes'!$D$24</f>
        <v>217902.77999999997</v>
      </c>
      <c r="Y184" s="11"/>
      <c r="Z184" s="11"/>
      <c r="AA184" s="11"/>
      <c r="AB184" s="11"/>
      <c r="AC184" s="11"/>
      <c r="AD184" s="14">
        <f>[3]Liste_FINESS!$AD547*'[4]Familles d''actes'!$D$30</f>
        <v>46293.386755725594</v>
      </c>
      <c r="AE184" s="16">
        <f t="shared" si="30"/>
        <v>953357.83837286429</v>
      </c>
      <c r="AF184" s="20">
        <f t="shared" si="29"/>
        <v>305828.51371128345</v>
      </c>
      <c r="AG184" s="21">
        <f>[2]Feuil1!$AJ$170</f>
        <v>289893.32970922964</v>
      </c>
      <c r="AH184" s="21">
        <f t="shared" si="22"/>
        <v>284747.38342428947</v>
      </c>
      <c r="AI184" s="21">
        <f t="shared" si="23"/>
        <v>21081.130286993983</v>
      </c>
      <c r="AJ184" s="21">
        <f t="shared" si="24"/>
        <v>10540.565143496991</v>
      </c>
      <c r="AK184" s="23">
        <f t="shared" si="25"/>
        <v>295287.94856778649</v>
      </c>
    </row>
    <row r="185" spans="1:37" ht="15" customHeight="1">
      <c r="A185" s="4" t="s">
        <v>383</v>
      </c>
      <c r="B185" s="5" t="s">
        <v>384</v>
      </c>
      <c r="C185" s="8"/>
      <c r="D185" s="8"/>
      <c r="E185" s="8"/>
      <c r="F185" s="8"/>
      <c r="G185" s="8"/>
      <c r="H185" s="8"/>
      <c r="I185" s="8"/>
      <c r="J185" s="8"/>
      <c r="K185" s="11"/>
      <c r="L185" s="11"/>
      <c r="M185" s="8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4"/>
      <c r="AE185" s="16"/>
      <c r="AF185" s="20">
        <f t="shared" si="29"/>
        <v>0</v>
      </c>
      <c r="AG185" s="21">
        <f>[2]Feuil1!$AJ$171</f>
        <v>4854.3190439480786</v>
      </c>
      <c r="AH185" s="21">
        <f t="shared" si="22"/>
        <v>4768.1491928681153</v>
      </c>
      <c r="AI185" s="21">
        <f t="shared" si="23"/>
        <v>-4768.1491928681153</v>
      </c>
      <c r="AJ185" s="21">
        <f t="shared" si="24"/>
        <v>-2384.0745964340576</v>
      </c>
      <c r="AK185" s="23">
        <f t="shared" si="25"/>
        <v>2384.0745964340576</v>
      </c>
    </row>
    <row r="186" spans="1:37" ht="15" customHeight="1">
      <c r="A186" s="4" t="s">
        <v>385</v>
      </c>
      <c r="B186" s="5" t="s">
        <v>386</v>
      </c>
      <c r="C186" s="8"/>
      <c r="D186" s="8"/>
      <c r="E186" s="8"/>
      <c r="F186" s="8"/>
      <c r="G186" s="8"/>
      <c r="H186" s="8"/>
      <c r="I186" s="8"/>
      <c r="J186" s="8"/>
      <c r="K186" s="11"/>
      <c r="L186" s="11"/>
      <c r="M186" s="8"/>
      <c r="N186" s="11"/>
      <c r="O186" s="11">
        <f>[3]Liste_FINESS!$O560*'[4]Familles d''actes'!$D$15</f>
        <v>194230.8539861138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4"/>
      <c r="AE186" s="16">
        <f t="shared" si="30"/>
        <v>194230.8539861138</v>
      </c>
      <c r="AF186" s="20">
        <f t="shared" si="29"/>
        <v>62307.48938177216</v>
      </c>
      <c r="AG186" s="21"/>
      <c r="AH186" s="21">
        <f t="shared" si="22"/>
        <v>0</v>
      </c>
      <c r="AI186" s="21">
        <f t="shared" si="23"/>
        <v>62307.48938177216</v>
      </c>
      <c r="AJ186" s="21">
        <f t="shared" si="24"/>
        <v>31153.74469088608</v>
      </c>
      <c r="AK186" s="23">
        <f t="shared" si="25"/>
        <v>31153.74469088608</v>
      </c>
    </row>
    <row r="187" spans="1:37" ht="15" customHeight="1">
      <c r="A187" s="4" t="s">
        <v>387</v>
      </c>
      <c r="B187" s="5" t="s">
        <v>388</v>
      </c>
      <c r="C187" s="8"/>
      <c r="D187" s="8">
        <f>[3]Liste_FINESS!$D561*'[4]Familles d''actes'!$D$4</f>
        <v>55608.091022544424</v>
      </c>
      <c r="E187" s="8"/>
      <c r="F187" s="8"/>
      <c r="G187" s="8"/>
      <c r="H187" s="8"/>
      <c r="I187" s="8"/>
      <c r="J187" s="8"/>
      <c r="K187" s="11"/>
      <c r="L187" s="11"/>
      <c r="M187" s="8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4"/>
      <c r="AE187" s="16">
        <f t="shared" si="30"/>
        <v>55608.091022544424</v>
      </c>
      <c r="AF187" s="20">
        <f t="shared" si="29"/>
        <v>17838.569258288473</v>
      </c>
      <c r="AG187" s="21">
        <f>[2]Feuil1!$AJ$172</f>
        <v>121428.94616883973</v>
      </c>
      <c r="AH187" s="21">
        <f t="shared" si="22"/>
        <v>119273.44008993648</v>
      </c>
      <c r="AI187" s="21">
        <f t="shared" si="23"/>
        <v>-101434.870831648</v>
      </c>
      <c r="AJ187" s="21">
        <f t="shared" si="24"/>
        <v>-50717.435415824002</v>
      </c>
      <c r="AK187" s="23">
        <f t="shared" si="25"/>
        <v>68556.004674112482</v>
      </c>
    </row>
    <row r="188" spans="1:37" ht="24" customHeight="1">
      <c r="A188" s="4" t="s">
        <v>389</v>
      </c>
      <c r="B188" s="5" t="s">
        <v>390</v>
      </c>
      <c r="C188" s="8"/>
      <c r="D188" s="8"/>
      <c r="E188" s="8"/>
      <c r="F188" s="8"/>
      <c r="G188" s="8"/>
      <c r="H188" s="8"/>
      <c r="I188" s="8">
        <f>[3]Liste_FINESS!$I569*'[4]Familles d''actes'!$D$9</f>
        <v>3718844.3193019205</v>
      </c>
      <c r="J188" s="8">
        <f>[3]Liste_FINESS!$J569*'[4]Familles d''actes'!$D$10</f>
        <v>95126.752966575761</v>
      </c>
      <c r="K188" s="11">
        <f>[3]Liste_FINESS!$K569*'[4]Familles d''actes'!$D$11</f>
        <v>261317.04124817651</v>
      </c>
      <c r="L188" s="11"/>
      <c r="M188" s="8"/>
      <c r="N188" s="11"/>
      <c r="O188" s="11">
        <f>[3]Liste_FINESS!$O569*'[4]Familles d''actes'!$D$15</f>
        <v>194230.8539861138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4"/>
      <c r="AE188" s="16">
        <f t="shared" si="30"/>
        <v>4269518.9675027868</v>
      </c>
      <c r="AF188" s="20">
        <f t="shared" si="29"/>
        <v>1369622.808495573</v>
      </c>
      <c r="AG188" s="21">
        <f>[2]Feuil1!$AJ$173</f>
        <v>1013708.806810064</v>
      </c>
      <c r="AH188" s="21">
        <f t="shared" si="22"/>
        <v>995714.28767556837</v>
      </c>
      <c r="AI188" s="21">
        <f t="shared" si="23"/>
        <v>373908.52082000463</v>
      </c>
      <c r="AJ188" s="21">
        <f t="shared" si="24"/>
        <v>186954.26041000232</v>
      </c>
      <c r="AK188" s="23">
        <f t="shared" si="25"/>
        <v>1182668.5480855708</v>
      </c>
    </row>
    <row r="189" spans="1:37" ht="24" customHeight="1">
      <c r="A189" s="4" t="s">
        <v>391</v>
      </c>
      <c r="B189" s="5" t="s">
        <v>392</v>
      </c>
      <c r="C189" s="8"/>
      <c r="D189" s="8">
        <f>[3]Liste_FINESS!$D574*'[4]Familles d''actes'!$D$4</f>
        <v>23170.037926060177</v>
      </c>
      <c r="E189" s="8"/>
      <c r="F189" s="8"/>
      <c r="G189" s="8"/>
      <c r="H189" s="8"/>
      <c r="I189" s="8"/>
      <c r="J189" s="8"/>
      <c r="K189" s="11"/>
      <c r="L189" s="11"/>
      <c r="M189" s="8">
        <f>[3]Liste_FINESS!$M574*'[4]Familles d''actes'!$D$13</f>
        <v>53269.611998800814</v>
      </c>
      <c r="N189" s="11"/>
      <c r="O189" s="11">
        <f>[3]Liste_FINESS!$O574*'[4]Familles d''actes'!$D$15</f>
        <v>102226.76525584937</v>
      </c>
      <c r="P189" s="11">
        <f>[3]Liste_FINESS!$P574*'[4]Familles d''actes'!$D$16</f>
        <v>243152.27999999997</v>
      </c>
      <c r="Q189" s="11"/>
      <c r="R189" s="11"/>
      <c r="S189" s="11"/>
      <c r="T189" s="11"/>
      <c r="U189" s="11"/>
      <c r="V189" s="11"/>
      <c r="W189" s="11"/>
      <c r="X189" s="11"/>
      <c r="Y189" s="11">
        <f>[3]Liste_FINESS!$Y574*'[4]Familles d''actes'!$D$25</f>
        <v>170871.96653085703</v>
      </c>
      <c r="Z189" s="11">
        <f>[3]Liste_FINESS!$Z574*'[4]Familles d''actes'!$D$26</f>
        <v>103903.6725560156</v>
      </c>
      <c r="AA189" s="11"/>
      <c r="AB189" s="11"/>
      <c r="AC189" s="11"/>
      <c r="AD189" s="14">
        <f>[3]Liste_FINESS!$AD574*'[4]Familles d''actes'!$D$30</f>
        <v>46293.386755725594</v>
      </c>
      <c r="AE189" s="16">
        <f t="shared" si="30"/>
        <v>742887.72102330858</v>
      </c>
      <c r="AF189" s="20">
        <f t="shared" si="29"/>
        <v>238311.6165097949</v>
      </c>
      <c r="AG189" s="21">
        <f>[2]Feuil1!$AJ$174</f>
        <v>258302.11171483135</v>
      </c>
      <c r="AH189" s="21">
        <f t="shared" si="22"/>
        <v>253716.94656631147</v>
      </c>
      <c r="AI189" s="21">
        <f t="shared" si="23"/>
        <v>-15405.33005651657</v>
      </c>
      <c r="AJ189" s="21">
        <f t="shared" si="24"/>
        <v>-7702.665028258285</v>
      </c>
      <c r="AK189" s="23">
        <f t="shared" si="25"/>
        <v>246014.28153805318</v>
      </c>
    </row>
    <row r="190" spans="1:37" ht="24" customHeight="1">
      <c r="A190" s="4" t="s">
        <v>393</v>
      </c>
      <c r="B190" s="5" t="s">
        <v>394</v>
      </c>
      <c r="C190" s="8"/>
      <c r="D190" s="8"/>
      <c r="E190" s="8"/>
      <c r="F190" s="8">
        <f>[3]Liste_FINESS!$F575*'[4]Familles d''actes'!$D$6</f>
        <v>2148500.7042658781</v>
      </c>
      <c r="G190" s="8"/>
      <c r="H190" s="8"/>
      <c r="I190" s="8">
        <f>[3]Liste_FINESS!$I575*'[4]Familles d''actes'!$D$9</f>
        <v>2923670.2639868231</v>
      </c>
      <c r="J190" s="8">
        <f>[3]Liste_FINESS!$J575*'[4]Familles d''actes'!$D$10</f>
        <v>180740.83063649395</v>
      </c>
      <c r="K190" s="11">
        <f>[3]Liste_FINESS!$K575*'[4]Familles d''actes'!$D$11</f>
        <v>470370.67424671771</v>
      </c>
      <c r="L190" s="11"/>
      <c r="M190" s="8">
        <f>[3]Liste_FINESS!$M575*'[4]Familles d''actes'!$D$13</f>
        <v>82325.763998146722</v>
      </c>
      <c r="N190" s="11"/>
      <c r="O190" s="11">
        <f>[3]Liste_FINESS!$O575*'[4]Familles d''actes'!$D$15</f>
        <v>736032.70984211541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>
        <f>[3]Liste_FINESS!$Z575*'[4]Familles d''actes'!$D$26</f>
        <v>452723.14470835368</v>
      </c>
      <c r="AA190" s="11"/>
      <c r="AB190" s="11"/>
      <c r="AC190" s="11"/>
      <c r="AD190" s="14"/>
      <c r="AE190" s="16">
        <f t="shared" si="30"/>
        <v>6994364.0916845296</v>
      </c>
      <c r="AF190" s="20">
        <f t="shared" si="29"/>
        <v>2243728.3131445181</v>
      </c>
      <c r="AG190" s="21">
        <f>[2]Feuil1!$AJ$175</f>
        <v>2867298.7853630735</v>
      </c>
      <c r="AH190" s="21">
        <f t="shared" si="22"/>
        <v>2816400.872164614</v>
      </c>
      <c r="AI190" s="21">
        <f t="shared" si="23"/>
        <v>-572672.55902009597</v>
      </c>
      <c r="AJ190" s="21">
        <f t="shared" si="24"/>
        <v>-286336.27951004799</v>
      </c>
      <c r="AK190" s="23">
        <f t="shared" si="25"/>
        <v>2530064.5926545663</v>
      </c>
    </row>
    <row r="191" spans="1:37" ht="15" customHeight="1">
      <c r="A191" s="4" t="s">
        <v>395</v>
      </c>
      <c r="B191" s="5" t="s">
        <v>396</v>
      </c>
      <c r="C191" s="8"/>
      <c r="D191" s="8"/>
      <c r="E191" s="8"/>
      <c r="F191" s="8"/>
      <c r="G191" s="8"/>
      <c r="H191" s="8"/>
      <c r="I191" s="8"/>
      <c r="J191" s="8"/>
      <c r="K191" s="11"/>
      <c r="L191" s="11"/>
      <c r="M191" s="8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4"/>
      <c r="AE191" s="16"/>
      <c r="AF191" s="20">
        <f t="shared" si="29"/>
        <v>0</v>
      </c>
      <c r="AG191" s="21">
        <f>[2]Feuil1!$AJ$176</f>
        <v>34570.609672626611</v>
      </c>
      <c r="AH191" s="21">
        <f t="shared" si="22"/>
        <v>33956.940842814598</v>
      </c>
      <c r="AI191" s="21">
        <f t="shared" si="23"/>
        <v>-33956.940842814598</v>
      </c>
      <c r="AJ191" s="21">
        <f t="shared" si="24"/>
        <v>-16978.470421407299</v>
      </c>
      <c r="AK191" s="23">
        <f t="shared" si="25"/>
        <v>16978.470421407299</v>
      </c>
    </row>
    <row r="192" spans="1:37" ht="15" customHeight="1">
      <c r="A192" s="4" t="s">
        <v>397</v>
      </c>
      <c r="B192" s="5" t="s">
        <v>398</v>
      </c>
      <c r="C192" s="8"/>
      <c r="D192" s="8"/>
      <c r="E192" s="8"/>
      <c r="F192" s="8"/>
      <c r="G192" s="8"/>
      <c r="H192" s="8"/>
      <c r="I192" s="8"/>
      <c r="J192" s="8"/>
      <c r="K192" s="11"/>
      <c r="L192" s="11"/>
      <c r="M192" s="8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>
        <f>[3]Liste_FINESS!$Z587*'[4]Familles d''actes'!$D$26</f>
        <v>304289.32677118853</v>
      </c>
      <c r="AA192" s="11"/>
      <c r="AB192" s="11"/>
      <c r="AC192" s="11"/>
      <c r="AD192" s="14"/>
      <c r="AE192" s="16">
        <f t="shared" ref="AE192:AE205" si="31">SUM(C192:AD192)</f>
        <v>304289.32677118853</v>
      </c>
      <c r="AF192" s="20">
        <f t="shared" ref="AF192:AF205" si="32">AE192*$AF$3</f>
        <v>97613.245309305523</v>
      </c>
      <c r="AG192" s="21">
        <f>[2]Feuil1!$AJ$177</f>
        <v>89008.014416965962</v>
      </c>
      <c r="AH192" s="21">
        <f t="shared" si="22"/>
        <v>87428.017865895599</v>
      </c>
      <c r="AI192" s="21">
        <f t="shared" si="23"/>
        <v>10185.227443409924</v>
      </c>
      <c r="AJ192" s="21">
        <f t="shared" si="24"/>
        <v>5092.6137217049618</v>
      </c>
      <c r="AK192" s="23">
        <f t="shared" si="25"/>
        <v>92520.631587600568</v>
      </c>
    </row>
    <row r="193" spans="1:37" ht="15" customHeight="1">
      <c r="A193" s="4" t="s">
        <v>399</v>
      </c>
      <c r="B193" s="5" t="s">
        <v>400</v>
      </c>
      <c r="C193" s="8"/>
      <c r="D193" s="8"/>
      <c r="E193" s="8"/>
      <c r="F193" s="8"/>
      <c r="G193" s="8"/>
      <c r="H193" s="8"/>
      <c r="I193" s="8"/>
      <c r="J193" s="8"/>
      <c r="K193" s="11"/>
      <c r="L193" s="11"/>
      <c r="M193" s="8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4"/>
      <c r="AE193" s="16"/>
      <c r="AF193" s="20">
        <f t="shared" si="32"/>
        <v>0</v>
      </c>
      <c r="AG193" s="21">
        <f>[2]Feuil1!$AJ$179</f>
        <v>48322.600108961051</v>
      </c>
      <c r="AH193" s="21">
        <f t="shared" si="22"/>
        <v>47464.817335004933</v>
      </c>
      <c r="AI193" s="21">
        <f t="shared" si="23"/>
        <v>-47464.817335004933</v>
      </c>
      <c r="AJ193" s="21">
        <f t="shared" si="24"/>
        <v>-23732.408667502466</v>
      </c>
      <c r="AK193" s="23">
        <f t="shared" si="25"/>
        <v>23732.408667502466</v>
      </c>
    </row>
    <row r="194" spans="1:37" ht="15" customHeight="1">
      <c r="A194" s="4" t="s">
        <v>401</v>
      </c>
      <c r="B194" s="5" t="s">
        <v>402</v>
      </c>
      <c r="C194" s="8"/>
      <c r="D194" s="8"/>
      <c r="E194" s="8"/>
      <c r="F194" s="8"/>
      <c r="G194" s="8"/>
      <c r="H194" s="8"/>
      <c r="I194" s="8"/>
      <c r="J194" s="8"/>
      <c r="K194" s="11"/>
      <c r="L194" s="11">
        <f>[3]Liste_FINESS!$L590*'[4]Familles d''actes'!$D$12</f>
        <v>109358</v>
      </c>
      <c r="M194" s="8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>
        <f>[3]Liste_FINESS!$X590*'[4]Familles d''actes'!$D$24</f>
        <v>181585.65</v>
      </c>
      <c r="Y194" s="11"/>
      <c r="Z194" s="11"/>
      <c r="AA194" s="11"/>
      <c r="AB194" s="11"/>
      <c r="AC194" s="11"/>
      <c r="AD194" s="14"/>
      <c r="AE194" s="16">
        <f t="shared" si="31"/>
        <v>290943.65000000002</v>
      </c>
      <c r="AF194" s="20">
        <f t="shared" si="32"/>
        <v>93332.073720713117</v>
      </c>
      <c r="AG194" s="21">
        <f>[2]Feuil1!$AJ$178</f>
        <v>13557.034281383907</v>
      </c>
      <c r="AH194" s="21">
        <f t="shared" si="22"/>
        <v>13316.381037430108</v>
      </c>
      <c r="AI194" s="21">
        <f t="shared" si="23"/>
        <v>80015.692683283007</v>
      </c>
      <c r="AJ194" s="21">
        <f t="shared" si="24"/>
        <v>40007.846341641503</v>
      </c>
      <c r="AK194" s="23">
        <f t="shared" si="25"/>
        <v>53324.227379071614</v>
      </c>
    </row>
    <row r="195" spans="1:37" ht="15" customHeight="1">
      <c r="A195" s="4" t="s">
        <v>403</v>
      </c>
      <c r="B195" s="5" t="s">
        <v>404</v>
      </c>
      <c r="C195" s="8">
        <f>[3]Liste_FINESS!$C600*'[4]Familles d''actes'!$D$3</f>
        <v>209372.27570024176</v>
      </c>
      <c r="D195" s="8">
        <f>[3]Liste_FINESS!$D600*'[4]Familles d''actes'!$D$4</f>
        <v>220115.36029757169</v>
      </c>
      <c r="E195" s="8">
        <f>[3]Liste_FINESS!$E600*'[4]Familles d''actes'!$D$5</f>
        <v>906790.19971428579</v>
      </c>
      <c r="F195" s="8"/>
      <c r="G195" s="8">
        <f>[3]Liste_FINESS!$G600*'[4]Familles d''actes'!$D$7</f>
        <v>235742.28489245937</v>
      </c>
      <c r="H195" s="8">
        <f>[3]Liste_FINESS!$H600*'[4]Familles d''actes'!$D$8</f>
        <v>841544.8784293459</v>
      </c>
      <c r="I195" s="8"/>
      <c r="J195" s="8"/>
      <c r="K195" s="11"/>
      <c r="L195" s="11"/>
      <c r="M195" s="8">
        <f>[3]Liste_FINESS!$M600*'[4]Familles d''actes'!$D$13</f>
        <v>377729.9759914967</v>
      </c>
      <c r="N195" s="11"/>
      <c r="O195" s="11"/>
      <c r="P195" s="11">
        <f>[3]Liste_FINESS!$P600*'[4]Familles d''actes'!$D$16</f>
        <v>1566981.3599999999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4">
        <f>[3]Liste_FINESS!$AD600*'[4]Familles d''actes'!$D$30</f>
        <v>64810.741458015837</v>
      </c>
      <c r="AE195" s="16">
        <f t="shared" si="31"/>
        <v>4423087.0764834173</v>
      </c>
      <c r="AF195" s="20">
        <f t="shared" si="32"/>
        <v>1418886.0595358713</v>
      </c>
      <c r="AG195" s="21">
        <f>[2]Feuil1!$AJ$180</f>
        <v>1330624.0932395398</v>
      </c>
      <c r="AH195" s="21">
        <f t="shared" si="22"/>
        <v>1307003.9564253332</v>
      </c>
      <c r="AI195" s="21">
        <f t="shared" si="23"/>
        <v>111882.1031105381</v>
      </c>
      <c r="AJ195" s="21">
        <f t="shared" si="24"/>
        <v>55941.051555269049</v>
      </c>
      <c r="AK195" s="23">
        <f t="shared" si="25"/>
        <v>1362945.0079806023</v>
      </c>
    </row>
    <row r="196" spans="1:37" ht="15" customHeight="1">
      <c r="A196" s="4" t="s">
        <v>405</v>
      </c>
      <c r="B196" s="5" t="s">
        <v>406</v>
      </c>
      <c r="C196" s="8"/>
      <c r="D196" s="8"/>
      <c r="E196" s="8"/>
      <c r="F196" s="8"/>
      <c r="G196" s="8"/>
      <c r="H196" s="8"/>
      <c r="I196" s="8"/>
      <c r="J196" s="8"/>
      <c r="K196" s="11"/>
      <c r="L196" s="11">
        <f>[3]Liste_FINESS!$L602*'[4]Familles d''actes'!$D$12</f>
        <v>196844.4</v>
      </c>
      <c r="M196" s="8"/>
      <c r="N196" s="11"/>
      <c r="O196" s="11"/>
      <c r="P196" s="11">
        <f>[3]Liste_FINESS!$P602*'[4]Familles d''actes'!$D$16</f>
        <v>99062.04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4"/>
      <c r="AE196" s="16">
        <f t="shared" si="31"/>
        <v>295906.44</v>
      </c>
      <c r="AF196" s="20">
        <f t="shared" si="32"/>
        <v>94924.091563826078</v>
      </c>
      <c r="AG196" s="21">
        <f>[2]Feuil1!$AJ$181</f>
        <v>83992.695323328648</v>
      </c>
      <c r="AH196" s="21">
        <f t="shared" si="22"/>
        <v>82501.726562872078</v>
      </c>
      <c r="AI196" s="21">
        <f t="shared" si="23"/>
        <v>12422.365000954</v>
      </c>
      <c r="AJ196" s="21">
        <f t="shared" si="24"/>
        <v>6211.1825004769998</v>
      </c>
      <c r="AK196" s="23">
        <f t="shared" si="25"/>
        <v>88712.90906334907</v>
      </c>
    </row>
    <row r="197" spans="1:37" ht="24" customHeight="1">
      <c r="A197" s="4" t="s">
        <v>407</v>
      </c>
      <c r="B197" s="5" t="s">
        <v>408</v>
      </c>
      <c r="C197" s="8"/>
      <c r="D197" s="8"/>
      <c r="E197" s="8"/>
      <c r="F197" s="8"/>
      <c r="G197" s="8"/>
      <c r="H197" s="8"/>
      <c r="I197" s="8"/>
      <c r="J197" s="8"/>
      <c r="K197" s="11"/>
      <c r="L197" s="11"/>
      <c r="M197" s="8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4"/>
      <c r="AE197" s="16"/>
      <c r="AF197" s="20">
        <f t="shared" si="32"/>
        <v>0</v>
      </c>
      <c r="AG197" s="21">
        <f>[2]Feuil1!$AJ$182</f>
        <v>2737.6840833803035</v>
      </c>
      <c r="AH197" s="21">
        <f t="shared" ref="AH197:AH205" si="33">AG197*$AF$206/50409630</f>
        <v>2689.0869830181068</v>
      </c>
      <c r="AI197" s="21">
        <f t="shared" ref="AI197:AI205" si="34">AF197-AH197</f>
        <v>-2689.0869830181068</v>
      </c>
      <c r="AJ197" s="21">
        <f t="shared" ref="AJ197:AJ205" si="35">AI197/2</f>
        <v>-1344.5434915090534</v>
      </c>
      <c r="AK197" s="23">
        <f t="shared" ref="AK197:AK205" si="36">AF197-AJ197</f>
        <v>1344.5434915090534</v>
      </c>
    </row>
    <row r="198" spans="1:37" ht="24" customHeight="1">
      <c r="A198" s="4" t="s">
        <v>409</v>
      </c>
      <c r="B198" s="5" t="s">
        <v>410</v>
      </c>
      <c r="C198" s="8"/>
      <c r="D198" s="8"/>
      <c r="E198" s="8"/>
      <c r="F198" s="8"/>
      <c r="G198" s="8"/>
      <c r="H198" s="8"/>
      <c r="I198" s="8"/>
      <c r="J198" s="8"/>
      <c r="K198" s="11"/>
      <c r="L198" s="11"/>
      <c r="M198" s="8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4"/>
      <c r="AE198" s="16"/>
      <c r="AF198" s="20">
        <f t="shared" si="32"/>
        <v>0</v>
      </c>
      <c r="AG198" s="21">
        <f>[2]Feuil1!$AJ$183</f>
        <v>1759.0071007543313</v>
      </c>
      <c r="AH198" s="21">
        <f t="shared" si="33"/>
        <v>1727.7826635988115</v>
      </c>
      <c r="AI198" s="21">
        <f t="shared" si="34"/>
        <v>-1727.7826635988115</v>
      </c>
      <c r="AJ198" s="21">
        <f t="shared" si="35"/>
        <v>-863.89133179940575</v>
      </c>
      <c r="AK198" s="23">
        <f t="shared" si="36"/>
        <v>863.89133179940575</v>
      </c>
    </row>
    <row r="199" spans="1:37" ht="15" customHeight="1">
      <c r="A199" s="4" t="s">
        <v>411</v>
      </c>
      <c r="B199" s="5" t="s">
        <v>412</v>
      </c>
      <c r="C199" s="8"/>
      <c r="D199" s="8">
        <f>[3]Liste_FINESS!$D610*'[4]Familles d''actes'!$D$4</f>
        <v>57925.094815150442</v>
      </c>
      <c r="E199" s="8"/>
      <c r="F199" s="8"/>
      <c r="G199" s="8"/>
      <c r="H199" s="8"/>
      <c r="I199" s="8"/>
      <c r="J199" s="8"/>
      <c r="K199" s="11"/>
      <c r="L199" s="11"/>
      <c r="M199" s="8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4"/>
      <c r="AE199" s="16">
        <f t="shared" si="31"/>
        <v>57925.094815150442</v>
      </c>
      <c r="AF199" s="20">
        <f t="shared" si="32"/>
        <v>18581.842977383825</v>
      </c>
      <c r="AG199" s="21">
        <f>[2]Feuil1!$AJ$184</f>
        <v>13519.044535850158</v>
      </c>
      <c r="AH199" s="21">
        <f t="shared" si="33"/>
        <v>13279.065654394079</v>
      </c>
      <c r="AI199" s="21">
        <f t="shared" si="34"/>
        <v>5302.7773229897466</v>
      </c>
      <c r="AJ199" s="21">
        <f t="shared" si="35"/>
        <v>2651.3886614948733</v>
      </c>
      <c r="AK199" s="23">
        <f t="shared" si="36"/>
        <v>15930.454315888952</v>
      </c>
    </row>
    <row r="200" spans="1:37" ht="15" customHeight="1">
      <c r="A200" s="4" t="s">
        <v>413</v>
      </c>
      <c r="B200" s="5" t="s">
        <v>414</v>
      </c>
      <c r="C200" s="8"/>
      <c r="D200" s="8"/>
      <c r="E200" s="8"/>
      <c r="F200" s="8"/>
      <c r="G200" s="8"/>
      <c r="H200" s="8"/>
      <c r="I200" s="8"/>
      <c r="J200" s="8"/>
      <c r="K200" s="11"/>
      <c r="L200" s="11"/>
      <c r="M200" s="8"/>
      <c r="N200" s="11"/>
      <c r="O200" s="11"/>
      <c r="P200" s="11"/>
      <c r="Q200" s="11"/>
      <c r="R200" s="11">
        <f>[3]Liste_FINESS!$R612*'[4]Familles d''actes'!$D$18</f>
        <v>103117.5</v>
      </c>
      <c r="S200" s="11"/>
      <c r="T200" s="11"/>
      <c r="U200" s="11"/>
      <c r="V200" s="11">
        <f>[3]Liste_FINESS!$V612*'[4]Familles d''actes'!$D$22</f>
        <v>35387.467014541588</v>
      </c>
      <c r="W200" s="11"/>
      <c r="X200" s="11"/>
      <c r="Y200" s="11"/>
      <c r="Z200" s="11"/>
      <c r="AA200" s="11"/>
      <c r="AB200" s="11"/>
      <c r="AC200" s="11"/>
      <c r="AD200" s="14"/>
      <c r="AE200" s="16">
        <f t="shared" si="31"/>
        <v>138504.96701454159</v>
      </c>
      <c r="AF200" s="20">
        <f t="shared" si="32"/>
        <v>44431.132255631397</v>
      </c>
      <c r="AG200" s="21">
        <f>[2]Feuil1!$AJ$185</f>
        <v>3746.3373683186342</v>
      </c>
      <c r="AH200" s="21">
        <f t="shared" si="33"/>
        <v>3679.8354902589745</v>
      </c>
      <c r="AI200" s="21">
        <f t="shared" si="34"/>
        <v>40751.296765372419</v>
      </c>
      <c r="AJ200" s="21">
        <f t="shared" si="35"/>
        <v>20375.64838268621</v>
      </c>
      <c r="AK200" s="23">
        <f t="shared" si="36"/>
        <v>24055.483872945188</v>
      </c>
    </row>
    <row r="201" spans="1:37" ht="15" customHeight="1">
      <c r="A201" s="4" t="s">
        <v>415</v>
      </c>
      <c r="B201" s="5" t="s">
        <v>416</v>
      </c>
      <c r="C201" s="8"/>
      <c r="D201" s="8"/>
      <c r="E201" s="8"/>
      <c r="F201" s="8"/>
      <c r="G201" s="8"/>
      <c r="H201" s="8"/>
      <c r="I201" s="8"/>
      <c r="J201" s="8"/>
      <c r="K201" s="11"/>
      <c r="L201" s="11"/>
      <c r="M201" s="8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4"/>
      <c r="AE201" s="16"/>
      <c r="AF201" s="20">
        <f t="shared" si="32"/>
        <v>0</v>
      </c>
      <c r="AG201" s="21">
        <f>[2]Feuil1!$AJ$186</f>
        <v>7306.3345400598491</v>
      </c>
      <c r="AH201" s="21">
        <f t="shared" si="33"/>
        <v>7176.6385407739635</v>
      </c>
      <c r="AI201" s="21">
        <f t="shared" si="34"/>
        <v>-7176.6385407739635</v>
      </c>
      <c r="AJ201" s="21">
        <f t="shared" si="35"/>
        <v>-3588.3192703869818</v>
      </c>
      <c r="AK201" s="23">
        <f t="shared" si="36"/>
        <v>3588.3192703869818</v>
      </c>
    </row>
    <row r="202" spans="1:37" ht="15" customHeight="1">
      <c r="A202" s="4" t="s">
        <v>417</v>
      </c>
      <c r="B202" s="5" t="s">
        <v>418</v>
      </c>
      <c r="C202" s="8"/>
      <c r="D202" s="8"/>
      <c r="E202" s="8"/>
      <c r="F202" s="8"/>
      <c r="G202" s="8"/>
      <c r="H202" s="8"/>
      <c r="I202" s="8"/>
      <c r="J202" s="8"/>
      <c r="K202" s="11"/>
      <c r="L202" s="11"/>
      <c r="M202" s="8"/>
      <c r="N202" s="11"/>
      <c r="O202" s="11"/>
      <c r="P202" s="11"/>
      <c r="Q202" s="11"/>
      <c r="R202" s="11"/>
      <c r="S202" s="11"/>
      <c r="T202" s="11"/>
      <c r="U202" s="11"/>
      <c r="V202" s="11">
        <f>[3]Liste_FINESS!$V617*'[4]Familles d''actes'!$D$22</f>
        <v>35387.467014541588</v>
      </c>
      <c r="W202" s="11"/>
      <c r="X202" s="11"/>
      <c r="Y202" s="11"/>
      <c r="Z202" s="11"/>
      <c r="AA202" s="11"/>
      <c r="AB202" s="11"/>
      <c r="AC202" s="11"/>
      <c r="AD202" s="14"/>
      <c r="AE202" s="16">
        <f t="shared" si="31"/>
        <v>35387.467014541588</v>
      </c>
      <c r="AF202" s="20">
        <f t="shared" si="32"/>
        <v>11351.977196238855</v>
      </c>
      <c r="AG202" s="21"/>
      <c r="AH202" s="21">
        <f t="shared" si="33"/>
        <v>0</v>
      </c>
      <c r="AI202" s="21">
        <f t="shared" si="34"/>
        <v>11351.977196238855</v>
      </c>
      <c r="AJ202" s="21">
        <f t="shared" si="35"/>
        <v>5675.9885981194275</v>
      </c>
      <c r="AK202" s="23">
        <f t="shared" si="36"/>
        <v>5675.9885981194275</v>
      </c>
    </row>
    <row r="203" spans="1:37" ht="15" customHeight="1">
      <c r="A203" s="4" t="s">
        <v>419</v>
      </c>
      <c r="B203" s="5" t="s">
        <v>420</v>
      </c>
      <c r="C203" s="8"/>
      <c r="D203" s="8"/>
      <c r="E203" s="8"/>
      <c r="F203" s="8"/>
      <c r="G203" s="8"/>
      <c r="H203" s="8"/>
      <c r="I203" s="8"/>
      <c r="J203" s="8"/>
      <c r="K203" s="11"/>
      <c r="L203" s="11"/>
      <c r="M203" s="8"/>
      <c r="N203" s="11"/>
      <c r="O203" s="11">
        <f>[3]Liste_FINESS!$O620*'[4]Familles d''actes'!$D$15</f>
        <v>388461.7079722276</v>
      </c>
      <c r="P203" s="11"/>
      <c r="Q203" s="11"/>
      <c r="R203" s="11"/>
      <c r="S203" s="11"/>
      <c r="T203" s="11"/>
      <c r="U203" s="11"/>
      <c r="V203" s="11">
        <f>[3]Liste_FINESS!$V620*'[4]Familles d''actes'!$D$22</f>
        <v>64340.849117348334</v>
      </c>
      <c r="W203" s="11"/>
      <c r="X203" s="11">
        <f>[3]Liste_FINESS!$X620*'[4]Familles d''actes'!$D$24</f>
        <v>121057.09999999999</v>
      </c>
      <c r="Y203" s="11"/>
      <c r="Z203" s="11"/>
      <c r="AA203" s="11"/>
      <c r="AB203" s="11"/>
      <c r="AC203" s="11"/>
      <c r="AD203" s="14"/>
      <c r="AE203" s="16">
        <f t="shared" si="31"/>
        <v>573859.65708957589</v>
      </c>
      <c r="AF203" s="20">
        <f t="shared" si="32"/>
        <v>184088.95269179251</v>
      </c>
      <c r="AG203" s="21">
        <f>[2]Feuil1!$AJ$187</f>
        <v>108930.13420721807</v>
      </c>
      <c r="AH203" s="21">
        <f t="shared" si="33"/>
        <v>106996.49668612052</v>
      </c>
      <c r="AI203" s="21">
        <f t="shared" si="34"/>
        <v>77092.456005671993</v>
      </c>
      <c r="AJ203" s="21">
        <f t="shared" si="35"/>
        <v>38546.228002835996</v>
      </c>
      <c r="AK203" s="23">
        <f t="shared" si="36"/>
        <v>145542.72468895651</v>
      </c>
    </row>
    <row r="204" spans="1:37" ht="15" customHeight="1">
      <c r="A204" s="4" t="s">
        <v>421</v>
      </c>
      <c r="B204" s="5" t="s">
        <v>422</v>
      </c>
      <c r="C204" s="8"/>
      <c r="D204" s="8"/>
      <c r="E204" s="8"/>
      <c r="F204" s="8"/>
      <c r="G204" s="8"/>
      <c r="H204" s="8"/>
      <c r="I204" s="8"/>
      <c r="J204" s="8"/>
      <c r="K204" s="11"/>
      <c r="L204" s="11"/>
      <c r="M204" s="8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>
        <f>[3]Liste_FINESS!$X621*'[4]Familles d''actes'!$D$24</f>
        <v>133162.81</v>
      </c>
      <c r="Y204" s="11"/>
      <c r="Z204" s="11"/>
      <c r="AA204" s="11"/>
      <c r="AB204" s="11"/>
      <c r="AC204" s="11"/>
      <c r="AD204" s="14"/>
      <c r="AE204" s="16">
        <f t="shared" si="31"/>
        <v>133162.81</v>
      </c>
      <c r="AF204" s="20">
        <f t="shared" si="32"/>
        <v>42717.416928595318</v>
      </c>
      <c r="AG204" s="21">
        <f>[2]Feuil1!$AJ$188</f>
        <v>16303.834943915634</v>
      </c>
      <c r="AH204" s="21">
        <f t="shared" si="33"/>
        <v>16014.422769637345</v>
      </c>
      <c r="AI204" s="21">
        <f t="shared" si="34"/>
        <v>26702.994158957972</v>
      </c>
      <c r="AJ204" s="21">
        <f t="shared" si="35"/>
        <v>13351.497079478986</v>
      </c>
      <c r="AK204" s="23">
        <f t="shared" si="36"/>
        <v>29365.919849116333</v>
      </c>
    </row>
    <row r="205" spans="1:37" ht="15" customHeight="1">
      <c r="A205" s="4" t="s">
        <v>423</v>
      </c>
      <c r="B205" s="5" t="s">
        <v>424</v>
      </c>
      <c r="C205" s="8"/>
      <c r="D205" s="8">
        <f>[3]Liste_FINESS!$D625*'[4]Familles d''actes'!$D$4</f>
        <v>27804.045511272212</v>
      </c>
      <c r="E205" s="8"/>
      <c r="F205" s="8"/>
      <c r="G205" s="8"/>
      <c r="H205" s="8"/>
      <c r="I205" s="8"/>
      <c r="J205" s="8"/>
      <c r="K205" s="11"/>
      <c r="L205" s="11">
        <f>[3]Liste_FINESS!$L625*'[4]Familles d''actes'!$D$12</f>
        <v>185908.59999999998</v>
      </c>
      <c r="M205" s="8"/>
      <c r="N205" s="11"/>
      <c r="O205" s="11">
        <f>[3]Liste_FINESS!$O625*'[4]Familles d''actes'!$D$15</f>
        <v>623583.26806068118</v>
      </c>
      <c r="P205" s="11">
        <f>[3]Liste_FINESS!$P625*'[4]Familles d''actes'!$D$16</f>
        <v>333208.68</v>
      </c>
      <c r="Q205" s="11"/>
      <c r="R205" s="11"/>
      <c r="S205" s="11"/>
      <c r="T205" s="11"/>
      <c r="U205" s="11"/>
      <c r="V205" s="11"/>
      <c r="W205" s="11"/>
      <c r="X205" s="11">
        <f>[3]Liste_FINESS!$X625*'[4]Familles d''actes'!$D$24</f>
        <v>472122.68999999994</v>
      </c>
      <c r="Y205" s="11"/>
      <c r="Z205" s="11">
        <f>[3]Liste_FINESS!$Z625*'[4]Familles d''actes'!$D$26</f>
        <v>155855.50883402341</v>
      </c>
      <c r="AA205" s="11"/>
      <c r="AB205" s="11"/>
      <c r="AC205" s="11"/>
      <c r="AD205" s="14"/>
      <c r="AE205" s="16">
        <f t="shared" si="31"/>
        <v>1798482.7924059767</v>
      </c>
      <c r="AF205" s="20">
        <f t="shared" si="32"/>
        <v>576936.90364532301</v>
      </c>
      <c r="AG205" s="21">
        <f>[2]Feuil1!$AJ$189</f>
        <v>587495.6310825292</v>
      </c>
      <c r="AH205" s="21">
        <f t="shared" si="33"/>
        <v>577066.89523262158</v>
      </c>
      <c r="AI205" s="21">
        <f t="shared" si="34"/>
        <v>-129.99158729857299</v>
      </c>
      <c r="AJ205" s="21">
        <f t="shared" si="35"/>
        <v>-64.995793649286497</v>
      </c>
      <c r="AK205" s="23">
        <f t="shared" si="36"/>
        <v>577001.89943897235</v>
      </c>
    </row>
    <row r="206" spans="1:37" ht="54" customHeight="1">
      <c r="A206" s="6"/>
      <c r="AF206" s="17">
        <f>SUM(AF4:AF205)</f>
        <v>49514800</v>
      </c>
      <c r="AG206" s="17"/>
      <c r="AH206" s="17">
        <f>SUM(AH4:AH205)</f>
        <v>49514800.251251549</v>
      </c>
      <c r="AK206" s="17">
        <f>SUM(AK4:AK205)</f>
        <v>49514800.125625759</v>
      </c>
    </row>
    <row r="207" spans="1:37" s="7" customFormat="1" ht="11.1" customHeight="1">
      <c r="A207" s="7" t="s">
        <v>0</v>
      </c>
    </row>
  </sheetData>
  <autoFilter ref="A2:AK207">
    <filterColumn colId="33"/>
  </autoFilter>
  <conditionalFormatting sqref="AI4:AI20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" right="0.3" top="0.9" bottom="0.6" header="0.3" footer="0.3"/>
  <pageSetup paperSize="9" scale="10" orientation="portrait" horizontalDpi="300" verticalDpi="300" r:id="rId1"/>
  <headerFooter>
    <oddFooter>&amp;C &amp;P &amp;R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Recours excep-C2 2016</vt:lpstr>
      <vt:lpstr>'Recours excep-C2 2016'!Impression_des_titres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HAMON</dc:creator>
  <cp:lastModifiedBy>*</cp:lastModifiedBy>
  <cp:lastPrinted>2016-08-30T09:24:51Z</cp:lastPrinted>
  <dcterms:created xsi:type="dcterms:W3CDTF">2016-08-18T07:42:14Z</dcterms:created>
  <dcterms:modified xsi:type="dcterms:W3CDTF">2017-01-05T11:01:52Z</dcterms:modified>
</cp:coreProperties>
</file>